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9200" windowHeight="11640" activeTab="1"/>
  </bookViews>
  <sheets>
    <sheet name="附件1普惠园核准确认表" sheetId="1" r:id="rId1"/>
    <sheet name="附件2人数、金额核准确认表" sheetId="2" r:id="rId2"/>
    <sheet name="附件3数据修改表" sheetId="4" r:id="rId3"/>
  </sheets>
  <definedNames>
    <definedName name="_xlnm.Print_Area" localSheetId="0">附件1普惠园核准确认表!$A$1:$H$98</definedName>
    <definedName name="_xlnm.Print_Area" localSheetId="1">附件2人数、金额核准确认表!$A$2:$L$134</definedName>
    <definedName name="_xlnm.Print_Titles" localSheetId="0">附件1普惠园核准确认表!$1:$5</definedName>
    <definedName name="_xlnm.Print_Titles" localSheetId="1">附件2人数、金额核准确认表!$1:$3</definedName>
  </definedNames>
  <calcPr calcId="145621"/>
</workbook>
</file>

<file path=xl/calcChain.xml><?xml version="1.0" encoding="utf-8"?>
<calcChain xmlns="http://schemas.openxmlformats.org/spreadsheetml/2006/main">
  <c r="D22" i="2" l="1"/>
  <c r="E22" i="2"/>
  <c r="F22" i="2"/>
  <c r="H22" i="2"/>
  <c r="I22" i="2"/>
  <c r="J22" i="2"/>
  <c r="D124" i="2"/>
  <c r="E124" i="2"/>
  <c r="F124" i="2"/>
  <c r="H124" i="2"/>
  <c r="I124" i="2"/>
  <c r="J124" i="2"/>
  <c r="K123" i="2"/>
  <c r="G123" i="2"/>
  <c r="D132" i="2"/>
  <c r="E132" i="2"/>
  <c r="F132" i="2"/>
  <c r="H132" i="2"/>
  <c r="I132" i="2"/>
  <c r="J132" i="2"/>
  <c r="K130" i="2"/>
  <c r="K131" i="2"/>
  <c r="K129" i="2"/>
  <c r="G130" i="2"/>
  <c r="G131" i="2"/>
  <c r="G129" i="2"/>
  <c r="K116" i="2"/>
  <c r="K117" i="2"/>
  <c r="K118" i="2"/>
  <c r="K119" i="2"/>
  <c r="K120" i="2"/>
  <c r="K121" i="2"/>
  <c r="K122" i="2"/>
  <c r="K115" i="2"/>
  <c r="G116" i="2"/>
  <c r="C116" i="2" s="1"/>
  <c r="G117" i="2"/>
  <c r="C117" i="2" s="1"/>
  <c r="G118" i="2"/>
  <c r="C118" i="2" s="1"/>
  <c r="G119" i="2"/>
  <c r="C119" i="2" s="1"/>
  <c r="G120" i="2"/>
  <c r="C120" i="2" s="1"/>
  <c r="G121" i="2"/>
  <c r="C121" i="2" s="1"/>
  <c r="G122" i="2"/>
  <c r="C122" i="2" s="1"/>
  <c r="G115" i="2"/>
  <c r="L115" i="2" s="1"/>
  <c r="K7" i="2"/>
  <c r="G7" i="2"/>
  <c r="D110" i="2"/>
  <c r="E110" i="2"/>
  <c r="F110" i="2"/>
  <c r="H110" i="2"/>
  <c r="I110" i="2"/>
  <c r="J110" i="2"/>
  <c r="K109" i="2"/>
  <c r="K108" i="2"/>
  <c r="K107" i="2"/>
  <c r="K106" i="2"/>
  <c r="K105" i="2"/>
  <c r="K104" i="2"/>
  <c r="K103" i="2"/>
  <c r="K102" i="2"/>
  <c r="K101" i="2"/>
  <c r="G102" i="2"/>
  <c r="G103" i="2"/>
  <c r="L103" i="2" s="1"/>
  <c r="G104" i="2"/>
  <c r="G105" i="2"/>
  <c r="L105" i="2" s="1"/>
  <c r="G106" i="2"/>
  <c r="G107" i="2"/>
  <c r="L107" i="2" s="1"/>
  <c r="G108" i="2"/>
  <c r="G109" i="2"/>
  <c r="L109" i="2" s="1"/>
  <c r="G101" i="2"/>
  <c r="D96" i="2"/>
  <c r="E96" i="2"/>
  <c r="F96" i="2"/>
  <c r="H96" i="2"/>
  <c r="I96" i="2"/>
  <c r="J96" i="2"/>
  <c r="K95" i="2"/>
  <c r="K91" i="2"/>
  <c r="K92" i="2"/>
  <c r="K93" i="2"/>
  <c r="K94" i="2"/>
  <c r="K90" i="2"/>
  <c r="G91" i="2"/>
  <c r="G92" i="2"/>
  <c r="G93" i="2"/>
  <c r="G94" i="2"/>
  <c r="G95" i="2"/>
  <c r="G90" i="2"/>
  <c r="D85" i="2"/>
  <c r="E85" i="2"/>
  <c r="F85" i="2"/>
  <c r="H85" i="2"/>
  <c r="I85" i="2"/>
  <c r="J85" i="2"/>
  <c r="K79" i="2"/>
  <c r="K80" i="2"/>
  <c r="K81" i="2"/>
  <c r="K82" i="2"/>
  <c r="K83" i="2"/>
  <c r="K84" i="2"/>
  <c r="K78" i="2"/>
  <c r="G79" i="2"/>
  <c r="G80" i="2"/>
  <c r="G81" i="2"/>
  <c r="G82" i="2"/>
  <c r="G83" i="2"/>
  <c r="G84" i="2"/>
  <c r="G78" i="2"/>
  <c r="D73" i="2"/>
  <c r="E73" i="2"/>
  <c r="F73" i="2"/>
  <c r="H73" i="2"/>
  <c r="I73" i="2"/>
  <c r="J73" i="2"/>
  <c r="K67" i="2"/>
  <c r="K68" i="2"/>
  <c r="K69" i="2"/>
  <c r="K70" i="2"/>
  <c r="K71" i="2"/>
  <c r="K72" i="2"/>
  <c r="K66" i="2"/>
  <c r="G67" i="2"/>
  <c r="G68" i="2"/>
  <c r="G69" i="2"/>
  <c r="G70" i="2"/>
  <c r="G71" i="2"/>
  <c r="G72" i="2"/>
  <c r="G66" i="2"/>
  <c r="J61" i="2"/>
  <c r="I61" i="2"/>
  <c r="H61" i="2"/>
  <c r="F61" i="2"/>
  <c r="E61" i="2"/>
  <c r="D61" i="2"/>
  <c r="K56" i="2"/>
  <c r="K57" i="2"/>
  <c r="K58" i="2"/>
  <c r="K59" i="2"/>
  <c r="K60" i="2"/>
  <c r="K55" i="2"/>
  <c r="G56" i="2"/>
  <c r="G57" i="2"/>
  <c r="G58" i="2"/>
  <c r="G59" i="2"/>
  <c r="G60" i="2"/>
  <c r="G55" i="2"/>
  <c r="D50" i="2"/>
  <c r="E50" i="2"/>
  <c r="F50" i="2"/>
  <c r="H50" i="2"/>
  <c r="I50" i="2"/>
  <c r="J50" i="2"/>
  <c r="K45" i="2"/>
  <c r="K46" i="2"/>
  <c r="K47" i="2"/>
  <c r="K48" i="2"/>
  <c r="K49" i="2"/>
  <c r="K44" i="2"/>
  <c r="G45" i="2"/>
  <c r="G46" i="2"/>
  <c r="G47" i="2"/>
  <c r="G48" i="2"/>
  <c r="G49" i="2"/>
  <c r="G44" i="2"/>
  <c r="D39" i="2"/>
  <c r="E39" i="2"/>
  <c r="F39" i="2"/>
  <c r="H39" i="2"/>
  <c r="I39" i="2"/>
  <c r="J39" i="2"/>
  <c r="K28" i="2"/>
  <c r="K29" i="2"/>
  <c r="K30" i="2"/>
  <c r="K31" i="2"/>
  <c r="K32" i="2"/>
  <c r="K33" i="2"/>
  <c r="K34" i="2"/>
  <c r="K35" i="2"/>
  <c r="K36" i="2"/>
  <c r="K37" i="2"/>
  <c r="K38" i="2"/>
  <c r="K27" i="2"/>
  <c r="G28" i="2"/>
  <c r="L28" i="2" s="1"/>
  <c r="G29" i="2"/>
  <c r="L29" i="2" s="1"/>
  <c r="G30" i="2"/>
  <c r="L30" i="2" s="1"/>
  <c r="G31" i="2"/>
  <c r="G32" i="2"/>
  <c r="L32" i="2" s="1"/>
  <c r="G33" i="2"/>
  <c r="L33" i="2" s="1"/>
  <c r="G34" i="2"/>
  <c r="L34" i="2" s="1"/>
  <c r="G35" i="2"/>
  <c r="G36" i="2"/>
  <c r="L36" i="2" s="1"/>
  <c r="G37" i="2"/>
  <c r="L37" i="2" s="1"/>
  <c r="G38" i="2"/>
  <c r="L38" i="2" s="1"/>
  <c r="G27" i="2"/>
  <c r="L27" i="2" s="1"/>
  <c r="K9" i="2"/>
  <c r="K10" i="2"/>
  <c r="K11" i="2"/>
  <c r="K12" i="2"/>
  <c r="K13" i="2"/>
  <c r="K14" i="2"/>
  <c r="K15" i="2"/>
  <c r="K16" i="2"/>
  <c r="K18" i="2"/>
  <c r="K19" i="2"/>
  <c r="K17" i="2"/>
  <c r="K20" i="2"/>
  <c r="K21" i="2"/>
  <c r="K8" i="2"/>
  <c r="G9" i="2"/>
  <c r="G10" i="2"/>
  <c r="G11" i="2"/>
  <c r="G12" i="2"/>
  <c r="G13" i="2"/>
  <c r="G14" i="2"/>
  <c r="G15" i="2"/>
  <c r="G16" i="2"/>
  <c r="G18" i="2"/>
  <c r="G19" i="2"/>
  <c r="G17" i="2"/>
  <c r="G20" i="2"/>
  <c r="G21" i="2"/>
  <c r="G8" i="2"/>
  <c r="F96" i="1"/>
  <c r="C96" i="1"/>
  <c r="F95" i="1"/>
  <c r="C95" i="1"/>
  <c r="D92" i="1"/>
  <c r="E92" i="1"/>
  <c r="G92" i="1"/>
  <c r="H92" i="1"/>
  <c r="F85" i="1"/>
  <c r="F86" i="1"/>
  <c r="F87" i="1"/>
  <c r="F88" i="1"/>
  <c r="F89" i="1"/>
  <c r="F90" i="1"/>
  <c r="F91" i="1"/>
  <c r="C85" i="1"/>
  <c r="C86" i="1"/>
  <c r="C87" i="1"/>
  <c r="C88" i="1"/>
  <c r="C89" i="1"/>
  <c r="C90" i="1"/>
  <c r="C91" i="1"/>
  <c r="F84" i="1"/>
  <c r="C84" i="1"/>
  <c r="D82" i="1"/>
  <c r="E82" i="1"/>
  <c r="G82" i="1"/>
  <c r="H82" i="1"/>
  <c r="F75" i="1"/>
  <c r="F76" i="1"/>
  <c r="F77" i="1"/>
  <c r="F78" i="1"/>
  <c r="F79" i="1"/>
  <c r="F80" i="1"/>
  <c r="F81" i="1"/>
  <c r="F74" i="1"/>
  <c r="C75" i="1"/>
  <c r="C76" i="1"/>
  <c r="C77" i="1"/>
  <c r="C78" i="1"/>
  <c r="C79" i="1"/>
  <c r="C80" i="1"/>
  <c r="C81" i="1"/>
  <c r="C74" i="1"/>
  <c r="D72" i="1"/>
  <c r="E72" i="1"/>
  <c r="G72" i="1"/>
  <c r="H72" i="1"/>
  <c r="F67" i="1"/>
  <c r="F68" i="1"/>
  <c r="F69" i="1"/>
  <c r="F70" i="1"/>
  <c r="F71" i="1"/>
  <c r="F66" i="1"/>
  <c r="C67" i="1"/>
  <c r="C68" i="1"/>
  <c r="C69" i="1"/>
  <c r="C70" i="1"/>
  <c r="C71" i="1"/>
  <c r="C66" i="1"/>
  <c r="D64" i="1"/>
  <c r="E64" i="1"/>
  <c r="G64" i="1"/>
  <c r="H64" i="1"/>
  <c r="F58" i="1"/>
  <c r="F59" i="1"/>
  <c r="F60" i="1"/>
  <c r="F61" i="1"/>
  <c r="F62" i="1"/>
  <c r="F63" i="1"/>
  <c r="F57" i="1"/>
  <c r="C58" i="1"/>
  <c r="C59" i="1"/>
  <c r="C60" i="1"/>
  <c r="C61" i="1"/>
  <c r="C62" i="1"/>
  <c r="C63" i="1"/>
  <c r="C57" i="1"/>
  <c r="D55" i="1"/>
  <c r="E55" i="1"/>
  <c r="G55" i="1"/>
  <c r="H55" i="1"/>
  <c r="F49" i="1"/>
  <c r="F50" i="1"/>
  <c r="F51" i="1"/>
  <c r="F52" i="1"/>
  <c r="F53" i="1"/>
  <c r="F54" i="1"/>
  <c r="F48" i="1"/>
  <c r="C49" i="1"/>
  <c r="C50" i="1"/>
  <c r="C51" i="1"/>
  <c r="C52" i="1"/>
  <c r="C53" i="1"/>
  <c r="C54" i="1"/>
  <c r="C48" i="1"/>
  <c r="F41" i="1"/>
  <c r="F42" i="1"/>
  <c r="F43" i="1"/>
  <c r="F44" i="1"/>
  <c r="F45" i="1"/>
  <c r="F40" i="1"/>
  <c r="C41" i="1"/>
  <c r="C42" i="1"/>
  <c r="C43" i="1"/>
  <c r="C44" i="1"/>
  <c r="C45" i="1"/>
  <c r="C40" i="1"/>
  <c r="F36" i="1"/>
  <c r="F37" i="1"/>
  <c r="F35" i="1"/>
  <c r="C36" i="1"/>
  <c r="C37" i="1"/>
  <c r="C35" i="1"/>
  <c r="D46" i="1"/>
  <c r="E46" i="1"/>
  <c r="G46" i="1"/>
  <c r="H46" i="1"/>
  <c r="D38" i="1"/>
  <c r="E38" i="1"/>
  <c r="G38" i="1"/>
  <c r="H38" i="1"/>
  <c r="F22" i="1"/>
  <c r="F23" i="1"/>
  <c r="F24" i="1"/>
  <c r="F25" i="1"/>
  <c r="F26" i="1"/>
  <c r="F27" i="1"/>
  <c r="F28" i="1"/>
  <c r="F29" i="1"/>
  <c r="F30" i="1"/>
  <c r="F31" i="1"/>
  <c r="F32" i="1"/>
  <c r="F21" i="1"/>
  <c r="C22" i="1"/>
  <c r="C23" i="1"/>
  <c r="C24" i="1"/>
  <c r="C25" i="1"/>
  <c r="C26" i="1"/>
  <c r="C27" i="1"/>
  <c r="C28" i="1"/>
  <c r="C29" i="1"/>
  <c r="C30" i="1"/>
  <c r="C31" i="1"/>
  <c r="C32" i="1"/>
  <c r="C21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C7" i="1"/>
  <c r="C8" i="1"/>
  <c r="C9" i="1"/>
  <c r="C10" i="1"/>
  <c r="C11" i="1"/>
  <c r="C12" i="1"/>
  <c r="C13" i="1"/>
  <c r="C14" i="1"/>
  <c r="C15" i="1"/>
  <c r="C16" i="1"/>
  <c r="C17" i="1"/>
  <c r="C18" i="1"/>
  <c r="C6" i="1"/>
  <c r="D33" i="1"/>
  <c r="E33" i="1"/>
  <c r="G33" i="1"/>
  <c r="H33" i="1"/>
  <c r="D19" i="1"/>
  <c r="E19" i="1"/>
  <c r="G19" i="1"/>
  <c r="H19" i="1"/>
  <c r="F64" i="1" l="1"/>
  <c r="C64" i="1"/>
  <c r="C82" i="1"/>
  <c r="F82" i="1"/>
  <c r="F46" i="1"/>
  <c r="F55" i="1"/>
  <c r="C92" i="1"/>
  <c r="F92" i="1"/>
  <c r="C55" i="1"/>
  <c r="F72" i="1"/>
  <c r="C72" i="1"/>
  <c r="L35" i="2"/>
  <c r="L131" i="2"/>
  <c r="L69" i="2"/>
  <c r="C78" i="2"/>
  <c r="C81" i="2"/>
  <c r="L117" i="2"/>
  <c r="G22" i="2"/>
  <c r="L130" i="2"/>
  <c r="K22" i="2"/>
  <c r="C83" i="2"/>
  <c r="C79" i="2"/>
  <c r="C94" i="2"/>
  <c r="C101" i="2"/>
  <c r="C109" i="2"/>
  <c r="K124" i="2"/>
  <c r="C130" i="2"/>
  <c r="L129" i="2"/>
  <c r="C131" i="2"/>
  <c r="C123" i="2"/>
  <c r="C124" i="2" s="1"/>
  <c r="K132" i="2"/>
  <c r="L121" i="2"/>
  <c r="G132" i="2"/>
  <c r="L123" i="2"/>
  <c r="C17" i="2"/>
  <c r="L15" i="2"/>
  <c r="C11" i="2"/>
  <c r="C47" i="2"/>
  <c r="L49" i="2"/>
  <c r="L45" i="2"/>
  <c r="L60" i="2"/>
  <c r="L56" i="2"/>
  <c r="C7" i="2"/>
  <c r="G124" i="2"/>
  <c r="L8" i="2"/>
  <c r="L10" i="2"/>
  <c r="L84" i="2"/>
  <c r="L80" i="2"/>
  <c r="L108" i="2"/>
  <c r="L104" i="2"/>
  <c r="C129" i="2"/>
  <c r="L21" i="2"/>
  <c r="L18" i="2"/>
  <c r="L13" i="2"/>
  <c r="L9" i="2"/>
  <c r="L58" i="2"/>
  <c r="L95" i="2"/>
  <c r="L122" i="2"/>
  <c r="L118" i="2"/>
  <c r="L119" i="2"/>
  <c r="L7" i="2"/>
  <c r="L120" i="2"/>
  <c r="L116" i="2"/>
  <c r="C115" i="2"/>
  <c r="C106" i="2"/>
  <c r="C102" i="2"/>
  <c r="C104" i="2"/>
  <c r="C108" i="2"/>
  <c r="L91" i="2"/>
  <c r="C105" i="2"/>
  <c r="C70" i="2"/>
  <c r="L82" i="2"/>
  <c r="C93" i="2"/>
  <c r="L94" i="2"/>
  <c r="K110" i="2"/>
  <c r="L90" i="2"/>
  <c r="L92" i="2"/>
  <c r="C107" i="2"/>
  <c r="C103" i="2"/>
  <c r="G110" i="2"/>
  <c r="K85" i="2"/>
  <c r="K96" i="2"/>
  <c r="L101" i="2"/>
  <c r="L106" i="2"/>
  <c r="L102" i="2"/>
  <c r="L83" i="2"/>
  <c r="C95" i="2"/>
  <c r="C91" i="2"/>
  <c r="L11" i="2"/>
  <c r="L31" i="2"/>
  <c r="L79" i="2"/>
  <c r="L93" i="2"/>
  <c r="G96" i="2"/>
  <c r="C90" i="2"/>
  <c r="C92" i="2"/>
  <c r="L66" i="2"/>
  <c r="C80" i="2"/>
  <c r="C57" i="2"/>
  <c r="C84" i="2"/>
  <c r="C72" i="2"/>
  <c r="C68" i="2"/>
  <c r="L71" i="2"/>
  <c r="L67" i="2"/>
  <c r="C82" i="2"/>
  <c r="L78" i="2"/>
  <c r="L81" i="2"/>
  <c r="G85" i="2"/>
  <c r="C66" i="2"/>
  <c r="C69" i="2"/>
  <c r="L70" i="2"/>
  <c r="L59" i="2"/>
  <c r="C8" i="2"/>
  <c r="C19" i="2"/>
  <c r="L14" i="2"/>
  <c r="C10" i="2"/>
  <c r="L20" i="2"/>
  <c r="L16" i="2"/>
  <c r="L12" i="2"/>
  <c r="L44" i="2"/>
  <c r="L46" i="2"/>
  <c r="L48" i="2"/>
  <c r="C59" i="2"/>
  <c r="L55" i="2"/>
  <c r="L57" i="2"/>
  <c r="L72" i="2"/>
  <c r="L68" i="2"/>
  <c r="K73" i="2"/>
  <c r="G73" i="2"/>
  <c r="G61" i="2"/>
  <c r="C56" i="2"/>
  <c r="C71" i="2"/>
  <c r="C67" i="2"/>
  <c r="C58" i="2"/>
  <c r="C60" i="2"/>
  <c r="C20" i="2"/>
  <c r="C16" i="2"/>
  <c r="C12" i="2"/>
  <c r="C48" i="2"/>
  <c r="K50" i="2"/>
  <c r="C55" i="2"/>
  <c r="K61" i="2"/>
  <c r="C21" i="2"/>
  <c r="C18" i="2"/>
  <c r="C13" i="2"/>
  <c r="C9" i="2"/>
  <c r="C49" i="2"/>
  <c r="C45" i="2"/>
  <c r="K39" i="2"/>
  <c r="C15" i="2"/>
  <c r="L19" i="2"/>
  <c r="L17" i="2"/>
  <c r="C36" i="2"/>
  <c r="C32" i="2"/>
  <c r="C28" i="2"/>
  <c r="L47" i="2"/>
  <c r="G50" i="2"/>
  <c r="C14" i="2"/>
  <c r="C37" i="2"/>
  <c r="C33" i="2"/>
  <c r="C29" i="2"/>
  <c r="C44" i="2"/>
  <c r="C46" i="2"/>
  <c r="C38" i="2"/>
  <c r="C34" i="2"/>
  <c r="C30" i="2"/>
  <c r="G39" i="2"/>
  <c r="C27" i="2"/>
  <c r="C35" i="2"/>
  <c r="C31" i="2"/>
  <c r="F19" i="1"/>
  <c r="F38" i="1"/>
  <c r="C46" i="1"/>
  <c r="C38" i="1"/>
  <c r="F33" i="1"/>
  <c r="C19" i="1"/>
  <c r="C33" i="1"/>
  <c r="L39" i="2" l="1"/>
  <c r="L132" i="2"/>
  <c r="L22" i="2"/>
  <c r="C22" i="2"/>
  <c r="C132" i="2"/>
  <c r="L124" i="2"/>
  <c r="C110" i="2"/>
  <c r="L61" i="2"/>
  <c r="C85" i="2"/>
  <c r="L96" i="2"/>
  <c r="L110" i="2"/>
  <c r="C96" i="2"/>
  <c r="L85" i="2"/>
  <c r="L73" i="2"/>
  <c r="C73" i="2"/>
  <c r="C39" i="2"/>
  <c r="L50" i="2"/>
  <c r="C61" i="2"/>
  <c r="C50" i="2"/>
</calcChain>
</file>

<file path=xl/sharedStrings.xml><?xml version="1.0" encoding="utf-8"?>
<sst xmlns="http://schemas.openxmlformats.org/spreadsheetml/2006/main" count="474" uniqueCount="176">
  <si>
    <t>序号</t>
  </si>
  <si>
    <t>幼儿园数（所）</t>
    <phoneticPr fontId="5" type="noConversion"/>
  </si>
  <si>
    <t>在园人数（人）</t>
    <phoneticPr fontId="5" type="noConversion"/>
  </si>
  <si>
    <t>合计</t>
    <phoneticPr fontId="5" type="noConversion"/>
  </si>
  <si>
    <t>其中：公办</t>
    <phoneticPr fontId="5" type="noConversion"/>
  </si>
  <si>
    <t>其中：民办</t>
    <phoneticPr fontId="5" type="noConversion"/>
  </si>
  <si>
    <t>市（州）、县（市、区）
名称</t>
    <phoneticPr fontId="5" type="noConversion"/>
  </si>
  <si>
    <t>桦甸市</t>
  </si>
  <si>
    <t>永吉县</t>
    <phoneticPr fontId="5" type="noConversion"/>
  </si>
  <si>
    <t>舒兰市</t>
    <phoneticPr fontId="5" type="noConversion"/>
  </si>
  <si>
    <t>蛟河市</t>
    <phoneticPr fontId="5" type="noConversion"/>
  </si>
  <si>
    <t>磐石市</t>
    <phoneticPr fontId="5" type="noConversion"/>
  </si>
  <si>
    <t>龙山区</t>
    <phoneticPr fontId="5" type="noConversion"/>
  </si>
  <si>
    <t>东昌区</t>
  </si>
  <si>
    <t>集安市</t>
  </si>
  <si>
    <t>柳河县</t>
  </si>
  <si>
    <t>辉南县</t>
  </si>
  <si>
    <t>通化县</t>
  </si>
  <si>
    <t>和龙市</t>
  </si>
  <si>
    <t>图们市</t>
  </si>
  <si>
    <t>汪清县</t>
  </si>
  <si>
    <t>朝阳区</t>
    <phoneticPr fontId="1" type="noConversion"/>
  </si>
  <si>
    <t>宽城区</t>
    <phoneticPr fontId="1" type="noConversion"/>
  </si>
  <si>
    <t>二道区</t>
    <phoneticPr fontId="1" type="noConversion"/>
  </si>
  <si>
    <t>绿园区</t>
    <phoneticPr fontId="5" type="noConversion"/>
  </si>
  <si>
    <t>南关区</t>
    <phoneticPr fontId="5" type="noConversion"/>
  </si>
  <si>
    <t>汽开区</t>
    <phoneticPr fontId="1" type="noConversion"/>
  </si>
  <si>
    <t>莲花山</t>
    <phoneticPr fontId="5" type="noConversion"/>
  </si>
  <si>
    <t>净月区</t>
    <phoneticPr fontId="5" type="noConversion"/>
  </si>
  <si>
    <t>双阳区</t>
    <phoneticPr fontId="5" type="noConversion"/>
  </si>
  <si>
    <t>农安县</t>
    <phoneticPr fontId="1" type="noConversion"/>
  </si>
  <si>
    <t>九台区</t>
    <phoneticPr fontId="5" type="noConversion"/>
  </si>
  <si>
    <t>德惠市</t>
    <phoneticPr fontId="1" type="noConversion"/>
  </si>
  <si>
    <t>榆树市</t>
    <phoneticPr fontId="5" type="noConversion"/>
  </si>
  <si>
    <t>吉林市</t>
    <phoneticPr fontId="5" type="noConversion"/>
  </si>
  <si>
    <t>船营区</t>
    <phoneticPr fontId="5" type="noConversion"/>
  </si>
  <si>
    <t>昌邑区</t>
    <phoneticPr fontId="5" type="noConversion"/>
  </si>
  <si>
    <t>龙潭区</t>
    <phoneticPr fontId="5" type="noConversion"/>
  </si>
  <si>
    <t>丰满区</t>
    <phoneticPr fontId="5" type="noConversion"/>
  </si>
  <si>
    <t>高新区</t>
    <phoneticPr fontId="5" type="noConversion"/>
  </si>
  <si>
    <t>经开区</t>
    <phoneticPr fontId="5" type="noConversion"/>
  </si>
  <si>
    <t>双辽市</t>
    <phoneticPr fontId="1" type="noConversion"/>
  </si>
  <si>
    <t>伊通县</t>
    <phoneticPr fontId="1" type="noConversion"/>
  </si>
  <si>
    <t>梨树县</t>
    <phoneticPr fontId="1" type="noConversion"/>
  </si>
  <si>
    <t>通化市</t>
    <phoneticPr fontId="1" type="noConversion"/>
  </si>
  <si>
    <t>二道江区</t>
    <phoneticPr fontId="1" type="noConversion"/>
  </si>
  <si>
    <t>白山市</t>
    <phoneticPr fontId="5" type="noConversion"/>
  </si>
  <si>
    <t>浑江区</t>
    <phoneticPr fontId="1" type="noConversion"/>
  </si>
  <si>
    <t>江源区</t>
    <phoneticPr fontId="5" type="noConversion"/>
  </si>
  <si>
    <t>抚松县</t>
    <phoneticPr fontId="5" type="noConversion"/>
  </si>
  <si>
    <t>靖宇县</t>
    <phoneticPr fontId="5" type="noConversion"/>
  </si>
  <si>
    <t>长白县</t>
    <phoneticPr fontId="5" type="noConversion"/>
  </si>
  <si>
    <t>临江市</t>
    <phoneticPr fontId="5" type="noConversion"/>
  </si>
  <si>
    <t>白城市</t>
    <phoneticPr fontId="5" type="noConversion"/>
  </si>
  <si>
    <t>洮北区</t>
    <phoneticPr fontId="5" type="noConversion"/>
  </si>
  <si>
    <t>镇赉县</t>
    <phoneticPr fontId="5" type="noConversion"/>
  </si>
  <si>
    <t>洮南市</t>
    <phoneticPr fontId="1" type="noConversion"/>
  </si>
  <si>
    <t>通榆县</t>
    <phoneticPr fontId="5" type="noConversion"/>
  </si>
  <si>
    <t>大安市</t>
    <phoneticPr fontId="5" type="noConversion"/>
  </si>
  <si>
    <t>安图县</t>
    <phoneticPr fontId="5" type="noConversion"/>
  </si>
  <si>
    <t>龙井市</t>
    <phoneticPr fontId="5" type="noConversion"/>
  </si>
  <si>
    <t>延吉市</t>
    <phoneticPr fontId="5" type="noConversion"/>
  </si>
  <si>
    <t>珲春市</t>
    <phoneticPr fontId="5" type="noConversion"/>
  </si>
  <si>
    <t>敦化市</t>
    <phoneticPr fontId="5" type="noConversion"/>
  </si>
  <si>
    <t>宁江区</t>
    <phoneticPr fontId="1" type="noConversion"/>
  </si>
  <si>
    <t>经开区</t>
    <phoneticPr fontId="5" type="noConversion"/>
  </si>
  <si>
    <t xml:space="preserve">哈达山区 </t>
    <phoneticPr fontId="5" type="noConversion"/>
  </si>
  <si>
    <t>油区教</t>
    <phoneticPr fontId="1" type="noConversion"/>
  </si>
  <si>
    <t>前郭县</t>
    <phoneticPr fontId="5" type="noConversion"/>
  </si>
  <si>
    <t>扶余县</t>
    <phoneticPr fontId="5" type="noConversion"/>
  </si>
  <si>
    <t>长岭县</t>
    <phoneticPr fontId="5" type="noConversion"/>
  </si>
  <si>
    <t>乾安县</t>
    <phoneticPr fontId="5" type="noConversion"/>
  </si>
  <si>
    <t>西安区</t>
    <phoneticPr fontId="5" type="noConversion"/>
  </si>
  <si>
    <t>开发区</t>
    <phoneticPr fontId="5" type="noConversion"/>
  </si>
  <si>
    <t>东丰县</t>
    <phoneticPr fontId="5" type="noConversion"/>
  </si>
  <si>
    <t>东辽县</t>
    <phoneticPr fontId="5" type="noConversion"/>
  </si>
  <si>
    <t>辽源市</t>
    <phoneticPr fontId="5" type="noConversion"/>
  </si>
  <si>
    <t>附件：1</t>
    <phoneticPr fontId="1" type="noConversion"/>
  </si>
  <si>
    <t>低保</t>
  </si>
  <si>
    <t>孤儿</t>
  </si>
  <si>
    <t>其中：城市</t>
    <phoneticPr fontId="5" type="noConversion"/>
  </si>
  <si>
    <t>其中：县镇</t>
    <phoneticPr fontId="5" type="noConversion"/>
  </si>
  <si>
    <t>残疾</t>
    <phoneticPr fontId="5" type="noConversion"/>
  </si>
  <si>
    <t>小计</t>
    <phoneticPr fontId="5" type="noConversion"/>
  </si>
  <si>
    <t>市本级</t>
    <phoneticPr fontId="5" type="noConversion"/>
  </si>
  <si>
    <t>市本级</t>
  </si>
  <si>
    <t>双辽市</t>
  </si>
  <si>
    <t>浑江区</t>
  </si>
  <si>
    <t>江源区</t>
  </si>
  <si>
    <t>抚松县</t>
  </si>
  <si>
    <t>宁江区</t>
    <phoneticPr fontId="5" type="noConversion"/>
  </si>
  <si>
    <t>油区</t>
    <phoneticPr fontId="5" type="noConversion"/>
  </si>
  <si>
    <t>扶余市</t>
    <phoneticPr fontId="5" type="noConversion"/>
  </si>
  <si>
    <t>汽开区</t>
    <phoneticPr fontId="5" type="noConversion"/>
  </si>
  <si>
    <t>莲花山区</t>
    <phoneticPr fontId="5" type="noConversion"/>
  </si>
  <si>
    <t>朝阳区</t>
    <phoneticPr fontId="5" type="noConversion"/>
  </si>
  <si>
    <t>宽城区</t>
    <phoneticPr fontId="5" type="noConversion"/>
  </si>
  <si>
    <t>二道区</t>
    <phoneticPr fontId="5" type="noConversion"/>
  </si>
  <si>
    <t>农安县</t>
    <phoneticPr fontId="5" type="noConversion"/>
  </si>
  <si>
    <t>德惠市</t>
    <phoneticPr fontId="5" type="noConversion"/>
  </si>
  <si>
    <t>靖宇县</t>
    <phoneticPr fontId="5" type="noConversion"/>
  </si>
  <si>
    <t>长白县</t>
    <phoneticPr fontId="5" type="noConversion"/>
  </si>
  <si>
    <t>临江市</t>
    <phoneticPr fontId="5" type="noConversion"/>
  </si>
  <si>
    <t>洮北区</t>
    <phoneticPr fontId="5" type="noConversion"/>
  </si>
  <si>
    <t>镇赉县</t>
    <phoneticPr fontId="5" type="noConversion"/>
  </si>
  <si>
    <t>洮南市</t>
    <phoneticPr fontId="5" type="noConversion"/>
  </si>
  <si>
    <t>大安市</t>
    <phoneticPr fontId="5" type="noConversion"/>
  </si>
  <si>
    <t>通榆县</t>
    <phoneticPr fontId="5" type="noConversion"/>
  </si>
  <si>
    <t>珲春市</t>
    <phoneticPr fontId="5" type="noConversion"/>
  </si>
  <si>
    <t>敦化市</t>
    <phoneticPr fontId="5" type="noConversion"/>
  </si>
  <si>
    <t>延吉市</t>
    <phoneticPr fontId="5" type="noConversion"/>
  </si>
  <si>
    <t>州本级</t>
    <phoneticPr fontId="5" type="noConversion"/>
  </si>
  <si>
    <t>市（州）、县（市、区）名称</t>
    <phoneticPr fontId="1" type="noConversion"/>
  </si>
  <si>
    <t>人数、金额总计</t>
    <phoneticPr fontId="1" type="noConversion"/>
  </si>
  <si>
    <t>铁东区</t>
    <phoneticPr fontId="1" type="noConversion"/>
  </si>
  <si>
    <t>铁西区</t>
    <phoneticPr fontId="1" type="noConversion"/>
  </si>
  <si>
    <t>伊通县</t>
    <phoneticPr fontId="1" type="noConversion"/>
  </si>
  <si>
    <t>梨树市</t>
    <phoneticPr fontId="1" type="noConversion"/>
  </si>
  <si>
    <t>东昌区</t>
    <phoneticPr fontId="5" type="noConversion"/>
  </si>
  <si>
    <t>二道江区</t>
    <phoneticPr fontId="5" type="noConversion"/>
  </si>
  <si>
    <t>集安市</t>
    <phoneticPr fontId="5" type="noConversion"/>
  </si>
  <si>
    <t>柳河县</t>
    <phoneticPr fontId="5" type="noConversion"/>
  </si>
  <si>
    <t>辉南县</t>
    <phoneticPr fontId="5" type="noConversion"/>
  </si>
  <si>
    <t>通化县</t>
    <phoneticPr fontId="5" type="noConversion"/>
  </si>
  <si>
    <t>哈达山区</t>
    <phoneticPr fontId="5" type="noConversion"/>
  </si>
  <si>
    <t>人数合计</t>
    <phoneticPr fontId="5" type="noConversion"/>
  </si>
  <si>
    <t>确认单位（盖章）：</t>
    <phoneticPr fontId="5" type="noConversion"/>
  </si>
  <si>
    <t>电话（手机）：</t>
    <phoneticPr fontId="5" type="noConversion"/>
  </si>
  <si>
    <t>153-5451-0654</t>
    <phoneticPr fontId="5" type="noConversion"/>
  </si>
  <si>
    <t>确认人：</t>
    <phoneticPr fontId="5" type="noConversion"/>
  </si>
  <si>
    <t>省级补助资金
（元）</t>
    <phoneticPr fontId="5" type="noConversion"/>
  </si>
  <si>
    <t>确认日期：   年  月  日</t>
    <phoneticPr fontId="5" type="noConversion"/>
  </si>
  <si>
    <t>长春地区总计</t>
    <phoneticPr fontId="1" type="noConversion"/>
  </si>
  <si>
    <t>吉林地区总计</t>
    <phoneticPr fontId="1" type="noConversion"/>
  </si>
  <si>
    <t>四平地区总计</t>
    <phoneticPr fontId="1" type="noConversion"/>
  </si>
  <si>
    <t>辽源地区总计</t>
    <phoneticPr fontId="1" type="noConversion"/>
  </si>
  <si>
    <t>通化地区总计</t>
    <phoneticPr fontId="1" type="noConversion"/>
  </si>
  <si>
    <t>白山地区总计</t>
    <phoneticPr fontId="1" type="noConversion"/>
  </si>
  <si>
    <t>白城地区总计</t>
    <phoneticPr fontId="1" type="noConversion"/>
  </si>
  <si>
    <t>延边地区总计</t>
    <phoneticPr fontId="1" type="noConversion"/>
  </si>
  <si>
    <t>松原地区总计</t>
    <phoneticPr fontId="1" type="noConversion"/>
  </si>
  <si>
    <t>长白山地区总计</t>
    <phoneticPr fontId="15" type="noConversion"/>
  </si>
  <si>
    <t>公主岭地区总计</t>
    <phoneticPr fontId="1" type="noConversion"/>
  </si>
  <si>
    <t>梅河口地区总计</t>
    <phoneticPr fontId="5" type="noConversion"/>
  </si>
  <si>
    <t>长白山地区</t>
    <phoneticPr fontId="5" type="noConversion"/>
  </si>
  <si>
    <t>公主岭地区</t>
    <phoneticPr fontId="5" type="noConversion"/>
  </si>
  <si>
    <t>梅河口地区</t>
    <phoneticPr fontId="5" type="noConversion"/>
  </si>
  <si>
    <t>附件：2</t>
    <phoneticPr fontId="1" type="noConversion"/>
  </si>
  <si>
    <t>保护区和扩权强县试点县（名称）</t>
    <phoneticPr fontId="1" type="noConversion"/>
  </si>
  <si>
    <t>注：长白山、公主岭、梅河口，只对本地区数据负确认责任。</t>
    <phoneticPr fontId="5" type="noConversion"/>
  </si>
  <si>
    <t>李雨浓</t>
    <phoneticPr fontId="1" type="noConversion"/>
  </si>
  <si>
    <t>确认单位（盖章）：</t>
    <phoneticPr fontId="1" type="noConversion"/>
  </si>
  <si>
    <t>确认人：</t>
    <phoneticPr fontId="1" type="noConversion"/>
  </si>
  <si>
    <t>注：长白山、公主岭、梅河口，只对本地区数据负确认责任。</t>
    <phoneticPr fontId="1" type="noConversion"/>
  </si>
  <si>
    <t>确认日期：      年    月   日</t>
    <phoneticPr fontId="5" type="noConversion"/>
  </si>
  <si>
    <t>附件：3</t>
    <phoneticPr fontId="1" type="noConversion"/>
  </si>
  <si>
    <t>学前教育阶段幼儿资助相关数据修改表
（    年   学期）</t>
    <phoneticPr fontId="1" type="noConversion"/>
  </si>
  <si>
    <t>修改后数据</t>
    <phoneticPr fontId="1" type="noConversion"/>
  </si>
  <si>
    <t>填报单位（盖章）：</t>
    <phoneticPr fontId="1" type="noConversion"/>
  </si>
  <si>
    <t>填报人：</t>
    <phoneticPr fontId="1" type="noConversion"/>
  </si>
  <si>
    <t>填报日期：</t>
    <phoneticPr fontId="1" type="noConversion"/>
  </si>
  <si>
    <t>年   月  日</t>
    <phoneticPr fontId="1" type="noConversion"/>
  </si>
  <si>
    <t>市（州）、县（市、区）名称</t>
    <phoneticPr fontId="5" type="noConversion"/>
  </si>
  <si>
    <t xml:space="preserve">  2016年春季学期“普惠园”所数、人数审核确认表</t>
    <phoneticPr fontId="5" type="noConversion"/>
  </si>
  <si>
    <t>审核日期：2016年4月27日</t>
  </si>
  <si>
    <t>审核日期：2016年4月27日</t>
    <phoneticPr fontId="1" type="noConversion"/>
  </si>
  <si>
    <t>确认日期：    年   月   日</t>
  </si>
  <si>
    <t>确认日期：    年   月   日</t>
    <phoneticPr fontId="1" type="noConversion"/>
  </si>
  <si>
    <t>2016年春季学期学前教育阶段“幼儿资助”人数、金额审核确认表</t>
  </si>
  <si>
    <t xml:space="preserve">审核单位：吉林省学生资助中心 </t>
  </si>
  <si>
    <t>审核人：李雨浓</t>
  </si>
  <si>
    <t>审核确认人数（人）</t>
  </si>
  <si>
    <t>普惠园审核确认表中数据</t>
  </si>
  <si>
    <t>人数、金额审核确认表中数据</t>
  </si>
  <si>
    <t xml:space="preserve">审核单位：吉林省学生资助中心 </t>
    <phoneticPr fontId="1" type="noConversion"/>
  </si>
  <si>
    <t>审核人：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</si>
</sst>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4">
    <xf numFmtId="0" fontId="0" fillId="0" borderId="0" xfId="0">
      <alignment vertical="center"/>
    </xf>
    <xf numFmtId="0" fontId="3" fillId="0" borderId="0" xfId="1" applyFill="1"/>
    <xf numFmtId="0" fontId="7" fillId="0" borderId="0" xfId="1" applyFont="1" applyFill="1"/>
    <xf numFmtId="49" fontId="6" fillId="2" borderId="2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7" fillId="0" borderId="2" xfId="1" applyFont="1" applyFill="1" applyBorder="1" applyAlignment="1">
      <alignment horizontal="center"/>
    </xf>
    <xf numFmtId="0" fontId="8" fillId="0" borderId="0" xfId="1" applyFont="1" applyFill="1"/>
    <xf numFmtId="0" fontId="11" fillId="0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2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 applyProtection="1">
      <alignment horizontal="center" vertical="center"/>
      <protection hidden="1"/>
    </xf>
    <xf numFmtId="0" fontId="11" fillId="3" borderId="2" xfId="2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3" borderId="2" xfId="1" applyFont="1" applyFill="1" applyBorder="1" applyAlignment="1" applyProtection="1">
      <alignment horizontal="center" vertical="center"/>
      <protection hidden="1"/>
    </xf>
    <xf numFmtId="0" fontId="12" fillId="3" borderId="2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  <protection hidden="1"/>
    </xf>
    <xf numFmtId="0" fontId="12" fillId="3" borderId="2" xfId="3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  <protection hidden="1"/>
    </xf>
    <xf numFmtId="0" fontId="16" fillId="0" borderId="0" xfId="0" applyFont="1">
      <alignment vertical="center"/>
    </xf>
    <xf numFmtId="0" fontId="12" fillId="4" borderId="1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8" fillId="0" borderId="0" xfId="1" applyFont="1" applyFill="1"/>
    <xf numFmtId="0" fontId="19" fillId="0" borderId="0" xfId="0" applyFont="1">
      <alignment vertical="center"/>
    </xf>
    <xf numFmtId="0" fontId="18" fillId="0" borderId="1" xfId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/>
      <protection hidden="1"/>
    </xf>
    <xf numFmtId="0" fontId="11" fillId="3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12" fillId="3" borderId="2" xfId="0" applyFont="1" applyFill="1" applyBorder="1" applyAlignment="1" applyProtection="1">
      <alignment horizontal="center" vertical="center" wrapText="1" readingOrder="1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2" fillId="4" borderId="2" xfId="0" applyNumberFormat="1" applyFont="1" applyFill="1" applyBorder="1" applyAlignment="1">
      <alignment horizontal="right" vertical="center"/>
    </xf>
    <xf numFmtId="176" fontId="12" fillId="0" borderId="2" xfId="0" applyNumberFormat="1" applyFont="1" applyFill="1" applyBorder="1" applyAlignment="1">
      <alignment horizontal="right" vertical="center"/>
    </xf>
    <xf numFmtId="176" fontId="17" fillId="0" borderId="0" xfId="0" applyNumberFormat="1" applyFont="1">
      <alignment vertical="center"/>
    </xf>
    <xf numFmtId="0" fontId="18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31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4">
    <cellStyle name="_ET_STYLE_NoName_00_" xfId="2"/>
    <cellStyle name="常规" xfId="0" builtinId="0"/>
    <cellStyle name="样式 1" xfId="1"/>
    <cellStyle name="样式 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8"/>
  <sheetViews>
    <sheetView showZeros="0" view="pageBreakPreview" topLeftCell="A85" zoomScaleSheetLayoutView="100" workbookViewId="0">
      <selection activeCell="K15" sqref="K15"/>
    </sheetView>
  </sheetViews>
  <sheetFormatPr defaultRowHeight="13.5" x14ac:dyDescent="0.15"/>
  <cols>
    <col min="1" max="1" width="8.375" customWidth="1"/>
    <col min="2" max="2" width="23.5" customWidth="1"/>
    <col min="3" max="8" width="9.5" customWidth="1"/>
  </cols>
  <sheetData>
    <row r="1" spans="1:9" ht="21" customHeight="1" x14ac:dyDescent="0.15">
      <c r="A1" s="28" t="s">
        <v>77</v>
      </c>
    </row>
    <row r="2" spans="1:9" ht="46.5" customHeight="1" x14ac:dyDescent="0.25">
      <c r="A2" s="73" t="s">
        <v>163</v>
      </c>
      <c r="B2" s="74"/>
      <c r="C2" s="74"/>
      <c r="D2" s="74"/>
      <c r="E2" s="74"/>
      <c r="F2" s="74"/>
      <c r="G2" s="74"/>
      <c r="H2" s="74"/>
      <c r="I2" s="1"/>
    </row>
    <row r="3" spans="1:9" s="42" customFormat="1" ht="46.5" customHeight="1" x14ac:dyDescent="0.15">
      <c r="A3" s="82" t="s">
        <v>174</v>
      </c>
      <c r="B3" s="82"/>
      <c r="C3" s="83" t="s">
        <v>175</v>
      </c>
      <c r="D3" s="83"/>
      <c r="E3" s="43" t="s">
        <v>150</v>
      </c>
      <c r="F3" s="83" t="s">
        <v>165</v>
      </c>
      <c r="G3" s="83"/>
      <c r="H3" s="83"/>
      <c r="I3" s="41"/>
    </row>
    <row r="4" spans="1:9" ht="20.100000000000001" customHeight="1" x14ac:dyDescent="0.2">
      <c r="A4" s="72" t="s">
        <v>0</v>
      </c>
      <c r="B4" s="75" t="s">
        <v>6</v>
      </c>
      <c r="C4" s="76" t="s">
        <v>1</v>
      </c>
      <c r="D4" s="77"/>
      <c r="E4" s="78"/>
      <c r="F4" s="79" t="s">
        <v>2</v>
      </c>
      <c r="G4" s="80"/>
      <c r="H4" s="81"/>
      <c r="I4" s="2"/>
    </row>
    <row r="5" spans="1:9" ht="20.100000000000001" customHeight="1" x14ac:dyDescent="0.2">
      <c r="A5" s="72"/>
      <c r="B5" s="72"/>
      <c r="C5" s="3" t="s">
        <v>3</v>
      </c>
      <c r="D5" s="4" t="s">
        <v>4</v>
      </c>
      <c r="E5" s="4" t="s">
        <v>5</v>
      </c>
      <c r="F5" s="3" t="s">
        <v>3</v>
      </c>
      <c r="G5" s="3" t="s">
        <v>4</v>
      </c>
      <c r="H5" s="3" t="s">
        <v>5</v>
      </c>
      <c r="I5" s="2"/>
    </row>
    <row r="6" spans="1:9" ht="20.100000000000001" customHeight="1" x14ac:dyDescent="0.2">
      <c r="A6" s="8">
        <v>1</v>
      </c>
      <c r="B6" s="8" t="s">
        <v>21</v>
      </c>
      <c r="C6" s="9">
        <f>D6+E6</f>
        <v>42</v>
      </c>
      <c r="D6" s="8">
        <v>26</v>
      </c>
      <c r="E6" s="8">
        <v>16</v>
      </c>
      <c r="F6" s="10">
        <f>G6+H6</f>
        <v>9254</v>
      </c>
      <c r="G6" s="8">
        <v>7581</v>
      </c>
      <c r="H6" s="8">
        <v>1673</v>
      </c>
      <c r="I6" s="2"/>
    </row>
    <row r="7" spans="1:9" ht="20.100000000000001" customHeight="1" x14ac:dyDescent="0.2">
      <c r="A7" s="8">
        <v>2</v>
      </c>
      <c r="B7" s="8" t="s">
        <v>22</v>
      </c>
      <c r="C7" s="9">
        <f t="shared" ref="C7:C18" si="0">D7+E7</f>
        <v>20</v>
      </c>
      <c r="D7" s="8">
        <v>14</v>
      </c>
      <c r="E7" s="8">
        <v>6</v>
      </c>
      <c r="F7" s="10">
        <f t="shared" ref="F7:F18" si="1">G7+H7</f>
        <v>4117</v>
      </c>
      <c r="G7" s="8">
        <v>3582</v>
      </c>
      <c r="H7" s="8">
        <v>535</v>
      </c>
      <c r="I7" s="2"/>
    </row>
    <row r="8" spans="1:9" ht="20.100000000000001" customHeight="1" x14ac:dyDescent="0.2">
      <c r="A8" s="8">
        <v>3</v>
      </c>
      <c r="B8" s="8" t="s">
        <v>23</v>
      </c>
      <c r="C8" s="9">
        <f t="shared" si="0"/>
        <v>12</v>
      </c>
      <c r="D8" s="8">
        <v>8</v>
      </c>
      <c r="E8" s="8">
        <v>4</v>
      </c>
      <c r="F8" s="10">
        <f t="shared" si="1"/>
        <v>2080</v>
      </c>
      <c r="G8" s="8">
        <v>1560</v>
      </c>
      <c r="H8" s="8">
        <v>520</v>
      </c>
      <c r="I8" s="2"/>
    </row>
    <row r="9" spans="1:9" ht="20.100000000000001" customHeight="1" x14ac:dyDescent="0.2">
      <c r="A9" s="47">
        <v>4</v>
      </c>
      <c r="B9" s="47" t="s">
        <v>24</v>
      </c>
      <c r="C9" s="48">
        <f t="shared" si="0"/>
        <v>52</v>
      </c>
      <c r="D9" s="47">
        <v>37</v>
      </c>
      <c r="E9" s="47">
        <v>15</v>
      </c>
      <c r="F9" s="49">
        <f t="shared" si="1"/>
        <v>12358</v>
      </c>
      <c r="G9" s="47">
        <v>5347</v>
      </c>
      <c r="H9" s="47">
        <v>7011</v>
      </c>
      <c r="I9" s="2"/>
    </row>
    <row r="10" spans="1:9" ht="20.100000000000001" customHeight="1" x14ac:dyDescent="0.2">
      <c r="A10" s="8">
        <v>5</v>
      </c>
      <c r="B10" s="11" t="s">
        <v>25</v>
      </c>
      <c r="C10" s="9">
        <f t="shared" si="0"/>
        <v>41</v>
      </c>
      <c r="D10" s="11">
        <v>22</v>
      </c>
      <c r="E10" s="11">
        <v>19</v>
      </c>
      <c r="F10" s="10">
        <f t="shared" si="1"/>
        <v>6620</v>
      </c>
      <c r="G10" s="11">
        <v>4275</v>
      </c>
      <c r="H10" s="11">
        <v>2345</v>
      </c>
      <c r="I10" s="2"/>
    </row>
    <row r="11" spans="1:9" ht="20.100000000000001" customHeight="1" x14ac:dyDescent="0.2">
      <c r="A11" s="8">
        <v>6</v>
      </c>
      <c r="B11" s="50" t="s">
        <v>26</v>
      </c>
      <c r="C11" s="9">
        <f t="shared" si="0"/>
        <v>25</v>
      </c>
      <c r="D11" s="6">
        <v>17</v>
      </c>
      <c r="E11" s="6">
        <v>8</v>
      </c>
      <c r="F11" s="10">
        <f t="shared" si="1"/>
        <v>5816</v>
      </c>
      <c r="G11" s="6">
        <v>4671</v>
      </c>
      <c r="H11" s="6">
        <v>1145</v>
      </c>
      <c r="I11" s="2"/>
    </row>
    <row r="12" spans="1:9" ht="20.100000000000001" customHeight="1" x14ac:dyDescent="0.2">
      <c r="A12" s="8">
        <v>7</v>
      </c>
      <c r="B12" s="8" t="s">
        <v>27</v>
      </c>
      <c r="C12" s="9">
        <f t="shared" si="0"/>
        <v>3</v>
      </c>
      <c r="D12" s="8">
        <v>3</v>
      </c>
      <c r="E12" s="8">
        <v>0</v>
      </c>
      <c r="F12" s="10">
        <f t="shared" si="1"/>
        <v>358</v>
      </c>
      <c r="G12" s="8">
        <v>358</v>
      </c>
      <c r="H12" s="8">
        <v>0</v>
      </c>
      <c r="I12" s="2"/>
    </row>
    <row r="13" spans="1:9" ht="20.100000000000001" customHeight="1" x14ac:dyDescent="0.2">
      <c r="A13" s="8">
        <v>8</v>
      </c>
      <c r="B13" s="8" t="s">
        <v>28</v>
      </c>
      <c r="C13" s="9">
        <f t="shared" si="0"/>
        <v>3</v>
      </c>
      <c r="D13" s="8">
        <v>3</v>
      </c>
      <c r="E13" s="8">
        <v>0</v>
      </c>
      <c r="F13" s="10">
        <f t="shared" si="1"/>
        <v>469</v>
      </c>
      <c r="G13" s="8">
        <v>469</v>
      </c>
      <c r="H13" s="8">
        <v>0</v>
      </c>
      <c r="I13" s="2"/>
    </row>
    <row r="14" spans="1:9" ht="20.100000000000001" customHeight="1" x14ac:dyDescent="0.15">
      <c r="A14" s="8">
        <v>9</v>
      </c>
      <c r="B14" s="8" t="s">
        <v>29</v>
      </c>
      <c r="C14" s="9">
        <f t="shared" si="0"/>
        <v>55</v>
      </c>
      <c r="D14" s="8">
        <v>15</v>
      </c>
      <c r="E14" s="8">
        <v>40</v>
      </c>
      <c r="F14" s="10">
        <f t="shared" si="1"/>
        <v>9596</v>
      </c>
      <c r="G14" s="8">
        <v>1336</v>
      </c>
      <c r="H14" s="8">
        <v>8260</v>
      </c>
      <c r="I14" s="5"/>
    </row>
    <row r="15" spans="1:9" ht="20.100000000000001" customHeight="1" x14ac:dyDescent="0.15">
      <c r="A15" s="8">
        <v>10</v>
      </c>
      <c r="B15" s="8" t="s">
        <v>30</v>
      </c>
      <c r="C15" s="9">
        <f t="shared" si="0"/>
        <v>212</v>
      </c>
      <c r="D15" s="8">
        <v>197</v>
      </c>
      <c r="E15" s="8">
        <v>15</v>
      </c>
      <c r="F15" s="10">
        <f t="shared" si="1"/>
        <v>14789</v>
      </c>
      <c r="G15" s="8">
        <v>11959</v>
      </c>
      <c r="H15" s="8">
        <v>2830</v>
      </c>
      <c r="I15" s="5"/>
    </row>
    <row r="16" spans="1:9" ht="20.100000000000001" customHeight="1" x14ac:dyDescent="0.2">
      <c r="A16" s="8">
        <v>11</v>
      </c>
      <c r="B16" s="8" t="s">
        <v>31</v>
      </c>
      <c r="C16" s="9">
        <f t="shared" si="0"/>
        <v>33</v>
      </c>
      <c r="D16" s="8">
        <v>33</v>
      </c>
      <c r="E16" s="6">
        <v>0</v>
      </c>
      <c r="F16" s="10">
        <f t="shared" si="1"/>
        <v>4083</v>
      </c>
      <c r="G16" s="8">
        <v>4083</v>
      </c>
      <c r="H16" s="8">
        <v>0</v>
      </c>
      <c r="I16" s="2"/>
    </row>
    <row r="17" spans="1:9" ht="20.100000000000001" customHeight="1" x14ac:dyDescent="0.2">
      <c r="A17" s="8">
        <v>12</v>
      </c>
      <c r="B17" s="8" t="s">
        <v>32</v>
      </c>
      <c r="C17" s="9">
        <f t="shared" si="0"/>
        <v>60</v>
      </c>
      <c r="D17" s="8">
        <v>25</v>
      </c>
      <c r="E17" s="8">
        <v>35</v>
      </c>
      <c r="F17" s="10">
        <f t="shared" si="1"/>
        <v>6360</v>
      </c>
      <c r="G17" s="8">
        <v>1260</v>
      </c>
      <c r="H17" s="8">
        <v>5100</v>
      </c>
      <c r="I17" s="2"/>
    </row>
    <row r="18" spans="1:9" ht="20.100000000000001" customHeight="1" x14ac:dyDescent="0.2">
      <c r="A18" s="8">
        <v>13</v>
      </c>
      <c r="B18" s="8" t="s">
        <v>33</v>
      </c>
      <c r="C18" s="9">
        <f t="shared" si="0"/>
        <v>37</v>
      </c>
      <c r="D18" s="8">
        <v>36</v>
      </c>
      <c r="E18" s="8">
        <v>1</v>
      </c>
      <c r="F18" s="10">
        <f t="shared" si="1"/>
        <v>3665</v>
      </c>
      <c r="G18" s="8">
        <v>3632</v>
      </c>
      <c r="H18" s="8">
        <v>33</v>
      </c>
      <c r="I18" s="2"/>
    </row>
    <row r="19" spans="1:9" s="22" customFormat="1" ht="20.100000000000001" customHeight="1" x14ac:dyDescent="0.2">
      <c r="A19" s="69" t="s">
        <v>132</v>
      </c>
      <c r="B19" s="69"/>
      <c r="C19" s="20">
        <f t="shared" ref="C19:H19" si="2">SUM(C6:C18)</f>
        <v>595</v>
      </c>
      <c r="D19" s="17">
        <f t="shared" si="2"/>
        <v>436</v>
      </c>
      <c r="E19" s="17">
        <f t="shared" si="2"/>
        <v>159</v>
      </c>
      <c r="F19" s="21">
        <f t="shared" si="2"/>
        <v>79565</v>
      </c>
      <c r="G19" s="17">
        <f t="shared" si="2"/>
        <v>50113</v>
      </c>
      <c r="H19" s="17">
        <f t="shared" si="2"/>
        <v>29452</v>
      </c>
      <c r="I19" s="7"/>
    </row>
    <row r="20" spans="1:9" s="42" customFormat="1" ht="46.5" customHeight="1" x14ac:dyDescent="0.15">
      <c r="A20" s="62" t="s">
        <v>151</v>
      </c>
      <c r="B20" s="62"/>
      <c r="C20" s="63" t="s">
        <v>152</v>
      </c>
      <c r="D20" s="63"/>
      <c r="E20" s="46"/>
      <c r="F20" s="63" t="s">
        <v>167</v>
      </c>
      <c r="G20" s="63"/>
      <c r="H20" s="63"/>
      <c r="I20" s="41"/>
    </row>
    <row r="21" spans="1:9" ht="20.100000000000001" customHeight="1" x14ac:dyDescent="0.15">
      <c r="A21" s="8">
        <v>1</v>
      </c>
      <c r="B21" s="14" t="s">
        <v>34</v>
      </c>
      <c r="C21" s="12">
        <f>D21+E21</f>
        <v>6</v>
      </c>
      <c r="D21" s="14">
        <v>6</v>
      </c>
      <c r="E21" s="14">
        <v>0</v>
      </c>
      <c r="F21" s="13">
        <f>G21+H21</f>
        <v>1587</v>
      </c>
      <c r="G21" s="11">
        <v>1587</v>
      </c>
      <c r="H21" s="11">
        <v>0</v>
      </c>
    </row>
    <row r="22" spans="1:9" ht="20.100000000000001" customHeight="1" x14ac:dyDescent="0.15">
      <c r="A22" s="8">
        <v>2</v>
      </c>
      <c r="B22" s="8" t="s">
        <v>35</v>
      </c>
      <c r="C22" s="12">
        <f t="shared" ref="C22:C32" si="3">D22+E22</f>
        <v>111</v>
      </c>
      <c r="D22" s="8">
        <v>22</v>
      </c>
      <c r="E22" s="8">
        <v>89</v>
      </c>
      <c r="F22" s="13">
        <f t="shared" ref="F22:F32" si="4">G22+H22</f>
        <v>10056</v>
      </c>
      <c r="G22" s="8">
        <v>3585</v>
      </c>
      <c r="H22" s="8">
        <v>6471</v>
      </c>
    </row>
    <row r="23" spans="1:9" ht="20.100000000000001" customHeight="1" x14ac:dyDescent="0.15">
      <c r="A23" s="8">
        <v>3</v>
      </c>
      <c r="B23" s="14" t="s">
        <v>36</v>
      </c>
      <c r="C23" s="12">
        <f t="shared" si="3"/>
        <v>19</v>
      </c>
      <c r="D23" s="8">
        <v>16</v>
      </c>
      <c r="E23" s="8">
        <v>3</v>
      </c>
      <c r="F23" s="13">
        <f t="shared" si="4"/>
        <v>3587</v>
      </c>
      <c r="G23" s="8">
        <v>3244</v>
      </c>
      <c r="H23" s="8">
        <v>343</v>
      </c>
    </row>
    <row r="24" spans="1:9" ht="20.100000000000001" customHeight="1" x14ac:dyDescent="0.15">
      <c r="A24" s="8">
        <v>4</v>
      </c>
      <c r="B24" s="8" t="s">
        <v>37</v>
      </c>
      <c r="C24" s="12">
        <f t="shared" si="3"/>
        <v>31</v>
      </c>
      <c r="D24" s="8">
        <v>11</v>
      </c>
      <c r="E24" s="8">
        <v>20</v>
      </c>
      <c r="F24" s="13">
        <f t="shared" si="4"/>
        <v>3982</v>
      </c>
      <c r="G24" s="8">
        <v>2183</v>
      </c>
      <c r="H24" s="8">
        <v>1799</v>
      </c>
    </row>
    <row r="25" spans="1:9" ht="20.100000000000001" customHeight="1" x14ac:dyDescent="0.15">
      <c r="A25" s="8">
        <v>5</v>
      </c>
      <c r="B25" s="14" t="s">
        <v>38</v>
      </c>
      <c r="C25" s="12">
        <f t="shared" si="3"/>
        <v>59</v>
      </c>
      <c r="D25" s="8">
        <v>14</v>
      </c>
      <c r="E25" s="8">
        <v>45</v>
      </c>
      <c r="F25" s="13">
        <f t="shared" si="4"/>
        <v>5455</v>
      </c>
      <c r="G25" s="8">
        <v>2340</v>
      </c>
      <c r="H25" s="8">
        <v>3115</v>
      </c>
    </row>
    <row r="26" spans="1:9" ht="20.100000000000001" customHeight="1" x14ac:dyDescent="0.15">
      <c r="A26" s="8">
        <v>6</v>
      </c>
      <c r="B26" s="14" t="s">
        <v>39</v>
      </c>
      <c r="C26" s="12">
        <f t="shared" si="3"/>
        <v>19</v>
      </c>
      <c r="D26" s="8">
        <v>2</v>
      </c>
      <c r="E26" s="8">
        <v>17</v>
      </c>
      <c r="F26" s="13">
        <f t="shared" si="4"/>
        <v>2012</v>
      </c>
      <c r="G26" s="8">
        <v>360</v>
      </c>
      <c r="H26" s="8">
        <v>1652</v>
      </c>
    </row>
    <row r="27" spans="1:9" ht="20.100000000000001" customHeight="1" x14ac:dyDescent="0.15">
      <c r="A27" s="8">
        <v>7</v>
      </c>
      <c r="B27" s="14" t="s">
        <v>40</v>
      </c>
      <c r="C27" s="12">
        <f t="shared" si="3"/>
        <v>4</v>
      </c>
      <c r="D27" s="8">
        <v>0</v>
      </c>
      <c r="E27" s="8">
        <v>4</v>
      </c>
      <c r="F27" s="13">
        <f t="shared" si="4"/>
        <v>280</v>
      </c>
      <c r="G27" s="8">
        <v>0</v>
      </c>
      <c r="H27" s="8">
        <v>280</v>
      </c>
    </row>
    <row r="28" spans="1:9" ht="20.100000000000001" customHeight="1" x14ac:dyDescent="0.15">
      <c r="A28" s="8">
        <v>8</v>
      </c>
      <c r="B28" s="14" t="s">
        <v>8</v>
      </c>
      <c r="C28" s="12">
        <f t="shared" si="3"/>
        <v>54</v>
      </c>
      <c r="D28" s="8">
        <v>20</v>
      </c>
      <c r="E28" s="8">
        <v>34</v>
      </c>
      <c r="F28" s="13">
        <f t="shared" si="4"/>
        <v>8920</v>
      </c>
      <c r="G28" s="8">
        <v>4980</v>
      </c>
      <c r="H28" s="8">
        <v>3940</v>
      </c>
    </row>
    <row r="29" spans="1:9" ht="20.100000000000001" customHeight="1" x14ac:dyDescent="0.15">
      <c r="A29" s="8">
        <v>9</v>
      </c>
      <c r="B29" s="8" t="s">
        <v>9</v>
      </c>
      <c r="C29" s="12">
        <f t="shared" si="3"/>
        <v>79</v>
      </c>
      <c r="D29" s="8">
        <v>32</v>
      </c>
      <c r="E29" s="8">
        <v>47</v>
      </c>
      <c r="F29" s="13">
        <f t="shared" si="4"/>
        <v>11784</v>
      </c>
      <c r="G29" s="8">
        <v>6843</v>
      </c>
      <c r="H29" s="8">
        <v>4941</v>
      </c>
    </row>
    <row r="30" spans="1:9" ht="20.100000000000001" customHeight="1" x14ac:dyDescent="0.15">
      <c r="A30" s="8">
        <v>10</v>
      </c>
      <c r="B30" s="14" t="s">
        <v>10</v>
      </c>
      <c r="C30" s="12">
        <f t="shared" si="3"/>
        <v>77</v>
      </c>
      <c r="D30" s="8">
        <v>23</v>
      </c>
      <c r="E30" s="8">
        <v>54</v>
      </c>
      <c r="F30" s="13">
        <f t="shared" si="4"/>
        <v>6945</v>
      </c>
      <c r="G30" s="8">
        <v>2914</v>
      </c>
      <c r="H30" s="8">
        <v>4031</v>
      </c>
    </row>
    <row r="31" spans="1:9" ht="20.100000000000001" customHeight="1" x14ac:dyDescent="0.15">
      <c r="A31" s="8">
        <v>11</v>
      </c>
      <c r="B31" s="14" t="s">
        <v>11</v>
      </c>
      <c r="C31" s="12">
        <f t="shared" si="3"/>
        <v>107</v>
      </c>
      <c r="D31" s="8">
        <v>26</v>
      </c>
      <c r="E31" s="8">
        <v>81</v>
      </c>
      <c r="F31" s="13">
        <f t="shared" si="4"/>
        <v>10585</v>
      </c>
      <c r="G31" s="8">
        <v>3490</v>
      </c>
      <c r="H31" s="8">
        <v>7095</v>
      </c>
    </row>
    <row r="32" spans="1:9" ht="20.100000000000001" customHeight="1" x14ac:dyDescent="0.15">
      <c r="A32" s="8">
        <v>12</v>
      </c>
      <c r="B32" s="8" t="s">
        <v>7</v>
      </c>
      <c r="C32" s="12">
        <f t="shared" si="3"/>
        <v>40</v>
      </c>
      <c r="D32" s="8">
        <v>26</v>
      </c>
      <c r="E32" s="8">
        <v>14</v>
      </c>
      <c r="F32" s="13">
        <f t="shared" si="4"/>
        <v>3000</v>
      </c>
      <c r="G32" s="11">
        <v>2350</v>
      </c>
      <c r="H32" s="11">
        <v>650</v>
      </c>
    </row>
    <row r="33" spans="1:9" s="24" customFormat="1" ht="20.100000000000001" customHeight="1" x14ac:dyDescent="0.15">
      <c r="A33" s="65" t="s">
        <v>133</v>
      </c>
      <c r="B33" s="66"/>
      <c r="C33" s="20">
        <f t="shared" ref="C33:H33" si="5">SUM(C21:C32)</f>
        <v>606</v>
      </c>
      <c r="D33" s="17">
        <f t="shared" si="5"/>
        <v>198</v>
      </c>
      <c r="E33" s="17">
        <f t="shared" si="5"/>
        <v>408</v>
      </c>
      <c r="F33" s="23">
        <f t="shared" si="5"/>
        <v>68193</v>
      </c>
      <c r="G33" s="18">
        <f t="shared" si="5"/>
        <v>33876</v>
      </c>
      <c r="H33" s="18">
        <f t="shared" si="5"/>
        <v>34317</v>
      </c>
    </row>
    <row r="34" spans="1:9" s="42" customFormat="1" ht="46.5" customHeight="1" x14ac:dyDescent="0.15">
      <c r="A34" s="62" t="s">
        <v>151</v>
      </c>
      <c r="B34" s="62"/>
      <c r="C34" s="63" t="s">
        <v>152</v>
      </c>
      <c r="D34" s="63"/>
      <c r="E34" s="46"/>
      <c r="F34" s="63" t="s">
        <v>166</v>
      </c>
      <c r="G34" s="63"/>
      <c r="H34" s="63"/>
      <c r="I34" s="41"/>
    </row>
    <row r="35" spans="1:9" ht="20.100000000000001" customHeight="1" x14ac:dyDescent="0.15">
      <c r="A35" s="8">
        <v>1</v>
      </c>
      <c r="B35" s="8" t="s">
        <v>41</v>
      </c>
      <c r="C35" s="9">
        <f>D35+E35</f>
        <v>171</v>
      </c>
      <c r="D35" s="8">
        <v>2</v>
      </c>
      <c r="E35" s="8">
        <v>169</v>
      </c>
      <c r="F35" s="10">
        <f>G35+H35</f>
        <v>11420</v>
      </c>
      <c r="G35" s="8">
        <v>2556</v>
      </c>
      <c r="H35" s="8">
        <v>8864</v>
      </c>
    </row>
    <row r="36" spans="1:9" ht="20.100000000000001" customHeight="1" x14ac:dyDescent="0.15">
      <c r="A36" s="8">
        <v>2</v>
      </c>
      <c r="B36" s="8" t="s">
        <v>42</v>
      </c>
      <c r="C36" s="9">
        <f t="shared" ref="C36:C37" si="6">D36+E36</f>
        <v>23</v>
      </c>
      <c r="D36" s="8">
        <v>23</v>
      </c>
      <c r="E36" s="8"/>
      <c r="F36" s="10">
        <f t="shared" ref="F36:F37" si="7">G36+H36</f>
        <v>4177</v>
      </c>
      <c r="G36" s="8">
        <v>4177</v>
      </c>
      <c r="H36" s="8"/>
    </row>
    <row r="37" spans="1:9" ht="20.100000000000001" customHeight="1" x14ac:dyDescent="0.15">
      <c r="A37" s="8">
        <v>3</v>
      </c>
      <c r="B37" s="8" t="s">
        <v>43</v>
      </c>
      <c r="C37" s="9">
        <f t="shared" si="6"/>
        <v>37</v>
      </c>
      <c r="D37" s="8">
        <v>2</v>
      </c>
      <c r="E37" s="8">
        <v>35</v>
      </c>
      <c r="F37" s="10">
        <f t="shared" si="7"/>
        <v>3230</v>
      </c>
      <c r="G37" s="8">
        <v>180</v>
      </c>
      <c r="H37" s="8">
        <v>3050</v>
      </c>
    </row>
    <row r="38" spans="1:9" s="24" customFormat="1" ht="20.100000000000001" customHeight="1" x14ac:dyDescent="0.15">
      <c r="A38" s="65" t="s">
        <v>134</v>
      </c>
      <c r="B38" s="66"/>
      <c r="C38" s="20">
        <f t="shared" ref="C38:H38" si="8">SUM(C35:C37)</f>
        <v>231</v>
      </c>
      <c r="D38" s="17">
        <f t="shared" si="8"/>
        <v>27</v>
      </c>
      <c r="E38" s="17">
        <f t="shared" si="8"/>
        <v>204</v>
      </c>
      <c r="F38" s="21">
        <f t="shared" si="8"/>
        <v>18827</v>
      </c>
      <c r="G38" s="17">
        <f t="shared" si="8"/>
        <v>6913</v>
      </c>
      <c r="H38" s="17">
        <f t="shared" si="8"/>
        <v>11914</v>
      </c>
    </row>
    <row r="39" spans="1:9" s="42" customFormat="1" ht="46.5" customHeight="1" x14ac:dyDescent="0.15">
      <c r="A39" s="62" t="s">
        <v>151</v>
      </c>
      <c r="B39" s="62"/>
      <c r="C39" s="63" t="s">
        <v>152</v>
      </c>
      <c r="D39" s="63"/>
      <c r="E39" s="46"/>
      <c r="F39" s="63" t="s">
        <v>166</v>
      </c>
      <c r="G39" s="63"/>
      <c r="H39" s="63"/>
      <c r="I39" s="41"/>
    </row>
    <row r="40" spans="1:9" ht="20.100000000000001" customHeight="1" x14ac:dyDescent="0.15">
      <c r="A40" s="8">
        <v>1</v>
      </c>
      <c r="B40" s="8" t="s">
        <v>76</v>
      </c>
      <c r="C40" s="9">
        <f>D40+E40</f>
        <v>5</v>
      </c>
      <c r="D40" s="8">
        <v>5</v>
      </c>
      <c r="E40" s="8">
        <v>0</v>
      </c>
      <c r="F40" s="10">
        <f>G40+H40</f>
        <v>1412</v>
      </c>
      <c r="G40" s="8">
        <v>1412</v>
      </c>
      <c r="H40" s="8">
        <v>0</v>
      </c>
    </row>
    <row r="41" spans="1:9" ht="20.100000000000001" customHeight="1" x14ac:dyDescent="0.15">
      <c r="A41" s="8">
        <v>2</v>
      </c>
      <c r="B41" s="8" t="s">
        <v>12</v>
      </c>
      <c r="C41" s="9">
        <f t="shared" ref="C41:C45" si="9">D41+E41</f>
        <v>74</v>
      </c>
      <c r="D41" s="8">
        <v>4</v>
      </c>
      <c r="E41" s="8">
        <v>70</v>
      </c>
      <c r="F41" s="10">
        <f t="shared" ref="F41:F45" si="10">G41+H41</f>
        <v>6286</v>
      </c>
      <c r="G41" s="8">
        <v>624</v>
      </c>
      <c r="H41" s="8">
        <v>5662</v>
      </c>
    </row>
    <row r="42" spans="1:9" ht="20.100000000000001" customHeight="1" x14ac:dyDescent="0.15">
      <c r="A42" s="8">
        <v>3</v>
      </c>
      <c r="B42" s="8" t="s">
        <v>72</v>
      </c>
      <c r="C42" s="9">
        <f t="shared" si="9"/>
        <v>43</v>
      </c>
      <c r="D42" s="8">
        <v>5</v>
      </c>
      <c r="E42" s="8">
        <v>38</v>
      </c>
      <c r="F42" s="10">
        <f t="shared" si="10"/>
        <v>2857</v>
      </c>
      <c r="G42" s="8">
        <v>721</v>
      </c>
      <c r="H42" s="8">
        <v>2136</v>
      </c>
    </row>
    <row r="43" spans="1:9" ht="20.100000000000001" customHeight="1" x14ac:dyDescent="0.15">
      <c r="A43" s="8">
        <v>4</v>
      </c>
      <c r="B43" s="8" t="s">
        <v>73</v>
      </c>
      <c r="C43" s="9">
        <f t="shared" si="9"/>
        <v>2</v>
      </c>
      <c r="D43" s="8">
        <v>0</v>
      </c>
      <c r="E43" s="8">
        <v>2</v>
      </c>
      <c r="F43" s="10">
        <f t="shared" si="10"/>
        <v>209</v>
      </c>
      <c r="G43" s="8">
        <v>0</v>
      </c>
      <c r="H43" s="8">
        <v>209</v>
      </c>
    </row>
    <row r="44" spans="1:9" ht="20.100000000000001" customHeight="1" x14ac:dyDescent="0.15">
      <c r="A44" s="8">
        <v>5</v>
      </c>
      <c r="B44" s="8" t="s">
        <v>74</v>
      </c>
      <c r="C44" s="9">
        <f t="shared" si="9"/>
        <v>78</v>
      </c>
      <c r="D44" s="8">
        <v>29</v>
      </c>
      <c r="E44" s="8">
        <v>49</v>
      </c>
      <c r="F44" s="10">
        <f t="shared" si="10"/>
        <v>7107</v>
      </c>
      <c r="G44" s="8">
        <v>3952</v>
      </c>
      <c r="H44" s="8">
        <v>3155</v>
      </c>
    </row>
    <row r="45" spans="1:9" ht="20.100000000000001" customHeight="1" x14ac:dyDescent="0.15">
      <c r="A45" s="8">
        <v>6</v>
      </c>
      <c r="B45" s="8" t="s">
        <v>75</v>
      </c>
      <c r="C45" s="9">
        <f t="shared" si="9"/>
        <v>60</v>
      </c>
      <c r="D45" s="8">
        <v>19</v>
      </c>
      <c r="E45" s="8">
        <v>41</v>
      </c>
      <c r="F45" s="10">
        <f t="shared" si="10"/>
        <v>5259</v>
      </c>
      <c r="G45" s="8">
        <v>1543</v>
      </c>
      <c r="H45" s="8">
        <v>3716</v>
      </c>
    </row>
    <row r="46" spans="1:9" s="24" customFormat="1" ht="20.100000000000001" customHeight="1" x14ac:dyDescent="0.15">
      <c r="A46" s="65" t="s">
        <v>135</v>
      </c>
      <c r="B46" s="66"/>
      <c r="C46" s="20">
        <f t="shared" ref="C46:H46" si="11">SUM(C40:C45)</f>
        <v>262</v>
      </c>
      <c r="D46" s="17">
        <f t="shared" si="11"/>
        <v>62</v>
      </c>
      <c r="E46" s="17">
        <f t="shared" si="11"/>
        <v>200</v>
      </c>
      <c r="F46" s="21">
        <f t="shared" si="11"/>
        <v>23130</v>
      </c>
      <c r="G46" s="17">
        <f t="shared" si="11"/>
        <v>8252</v>
      </c>
      <c r="H46" s="17">
        <f t="shared" si="11"/>
        <v>14878</v>
      </c>
    </row>
    <row r="47" spans="1:9" s="42" customFormat="1" ht="46.5" customHeight="1" x14ac:dyDescent="0.15">
      <c r="A47" s="62" t="s">
        <v>151</v>
      </c>
      <c r="B47" s="62"/>
      <c r="C47" s="63" t="s">
        <v>152</v>
      </c>
      <c r="D47" s="63"/>
      <c r="E47" s="46"/>
      <c r="F47" s="63" t="s">
        <v>166</v>
      </c>
      <c r="G47" s="63"/>
      <c r="H47" s="63"/>
      <c r="I47" s="41"/>
    </row>
    <row r="48" spans="1:9" ht="20.100000000000001" customHeight="1" x14ac:dyDescent="0.15">
      <c r="A48" s="8">
        <v>1</v>
      </c>
      <c r="B48" s="11" t="s">
        <v>44</v>
      </c>
      <c r="C48" s="12">
        <f>D48+E48</f>
        <v>4</v>
      </c>
      <c r="D48" s="11">
        <v>4</v>
      </c>
      <c r="E48" s="11">
        <v>0</v>
      </c>
      <c r="F48" s="13">
        <f>G48+H48</f>
        <v>685</v>
      </c>
      <c r="G48" s="11">
        <v>685</v>
      </c>
      <c r="H48" s="11">
        <v>0</v>
      </c>
    </row>
    <row r="49" spans="1:9" ht="20.100000000000001" customHeight="1" x14ac:dyDescent="0.15">
      <c r="A49" s="8">
        <v>2</v>
      </c>
      <c r="B49" s="11" t="s">
        <v>13</v>
      </c>
      <c r="C49" s="12">
        <f t="shared" ref="C49:C54" si="12">D49+E49</f>
        <v>77</v>
      </c>
      <c r="D49" s="11">
        <v>9</v>
      </c>
      <c r="E49" s="11">
        <v>68</v>
      </c>
      <c r="F49" s="13">
        <f t="shared" ref="F49:F54" si="13">G49+H49</f>
        <v>5814</v>
      </c>
      <c r="G49" s="11">
        <v>1736</v>
      </c>
      <c r="H49" s="11">
        <v>4078</v>
      </c>
    </row>
    <row r="50" spans="1:9" ht="20.100000000000001" customHeight="1" x14ac:dyDescent="0.15">
      <c r="A50" s="8">
        <v>3</v>
      </c>
      <c r="B50" s="11" t="s">
        <v>45</v>
      </c>
      <c r="C50" s="12">
        <f t="shared" si="12"/>
        <v>17</v>
      </c>
      <c r="D50" s="8">
        <v>5</v>
      </c>
      <c r="E50" s="8">
        <v>12</v>
      </c>
      <c r="F50" s="13">
        <f t="shared" si="13"/>
        <v>1242</v>
      </c>
      <c r="G50" s="8">
        <v>507</v>
      </c>
      <c r="H50" s="8">
        <v>735</v>
      </c>
    </row>
    <row r="51" spans="1:9" ht="20.100000000000001" customHeight="1" x14ac:dyDescent="0.15">
      <c r="A51" s="8">
        <v>4</v>
      </c>
      <c r="B51" s="11" t="s">
        <v>14</v>
      </c>
      <c r="C51" s="12">
        <f t="shared" si="12"/>
        <v>59</v>
      </c>
      <c r="D51" s="11">
        <v>21</v>
      </c>
      <c r="E51" s="11">
        <v>38</v>
      </c>
      <c r="F51" s="13">
        <f t="shared" si="13"/>
        <v>3794</v>
      </c>
      <c r="G51" s="11">
        <v>1381</v>
      </c>
      <c r="H51" s="11">
        <v>2413</v>
      </c>
    </row>
    <row r="52" spans="1:9" ht="20.100000000000001" customHeight="1" x14ac:dyDescent="0.15">
      <c r="A52" s="8">
        <v>5</v>
      </c>
      <c r="B52" s="11" t="s">
        <v>15</v>
      </c>
      <c r="C52" s="12">
        <f t="shared" si="12"/>
        <v>103</v>
      </c>
      <c r="D52" s="11">
        <v>21</v>
      </c>
      <c r="E52" s="11">
        <v>82</v>
      </c>
      <c r="F52" s="13">
        <f t="shared" si="13"/>
        <v>4723</v>
      </c>
      <c r="G52" s="11">
        <v>2173</v>
      </c>
      <c r="H52" s="11">
        <v>2550</v>
      </c>
    </row>
    <row r="53" spans="1:9" ht="20.100000000000001" customHeight="1" x14ac:dyDescent="0.15">
      <c r="A53" s="8">
        <v>6</v>
      </c>
      <c r="B53" s="11" t="s">
        <v>16</v>
      </c>
      <c r="C53" s="12">
        <f t="shared" si="12"/>
        <v>85</v>
      </c>
      <c r="D53" s="11">
        <v>22</v>
      </c>
      <c r="E53" s="11">
        <v>63</v>
      </c>
      <c r="F53" s="13">
        <f t="shared" si="13"/>
        <v>5500</v>
      </c>
      <c r="G53" s="11">
        <v>1350</v>
      </c>
      <c r="H53" s="11">
        <v>4150</v>
      </c>
    </row>
    <row r="54" spans="1:9" ht="20.100000000000001" customHeight="1" x14ac:dyDescent="0.15">
      <c r="A54" s="8">
        <v>7</v>
      </c>
      <c r="B54" s="11" t="s">
        <v>17</v>
      </c>
      <c r="C54" s="12">
        <f t="shared" si="12"/>
        <v>54</v>
      </c>
      <c r="D54" s="11">
        <v>17</v>
      </c>
      <c r="E54" s="11">
        <v>37</v>
      </c>
      <c r="F54" s="13">
        <f t="shared" si="13"/>
        <v>3688</v>
      </c>
      <c r="G54" s="11">
        <v>956</v>
      </c>
      <c r="H54" s="15">
        <v>2732</v>
      </c>
    </row>
    <row r="55" spans="1:9" s="24" customFormat="1" ht="20.100000000000001" customHeight="1" x14ac:dyDescent="0.15">
      <c r="A55" s="70" t="s">
        <v>136</v>
      </c>
      <c r="B55" s="71"/>
      <c r="C55" s="51">
        <f t="shared" ref="C55:H55" si="14">SUM(C48:C54)</f>
        <v>399</v>
      </c>
      <c r="D55" s="18">
        <f t="shared" si="14"/>
        <v>99</v>
      </c>
      <c r="E55" s="18">
        <f t="shared" si="14"/>
        <v>300</v>
      </c>
      <c r="F55" s="23">
        <f t="shared" si="14"/>
        <v>25446</v>
      </c>
      <c r="G55" s="18">
        <f t="shared" si="14"/>
        <v>8788</v>
      </c>
      <c r="H55" s="25">
        <f t="shared" si="14"/>
        <v>16658</v>
      </c>
    </row>
    <row r="56" spans="1:9" s="42" customFormat="1" ht="46.5" customHeight="1" x14ac:dyDescent="0.15">
      <c r="A56" s="62" t="s">
        <v>151</v>
      </c>
      <c r="B56" s="62"/>
      <c r="C56" s="63" t="s">
        <v>152</v>
      </c>
      <c r="D56" s="63"/>
      <c r="E56" s="46"/>
      <c r="F56" s="63" t="s">
        <v>166</v>
      </c>
      <c r="G56" s="63"/>
      <c r="H56" s="63"/>
      <c r="I56" s="41"/>
    </row>
    <row r="57" spans="1:9" ht="20.100000000000001" customHeight="1" x14ac:dyDescent="0.15">
      <c r="A57" s="8">
        <v>1</v>
      </c>
      <c r="B57" s="8" t="s">
        <v>46</v>
      </c>
      <c r="C57" s="9">
        <f>D57+E57</f>
        <v>2</v>
      </c>
      <c r="D57" s="8">
        <v>2</v>
      </c>
      <c r="E57" s="8">
        <v>0</v>
      </c>
      <c r="F57" s="10">
        <f>G57+H57</f>
        <v>653</v>
      </c>
      <c r="G57" s="8">
        <v>653</v>
      </c>
      <c r="H57" s="8">
        <v>0</v>
      </c>
    </row>
    <row r="58" spans="1:9" ht="20.100000000000001" customHeight="1" x14ac:dyDescent="0.15">
      <c r="A58" s="8">
        <v>2</v>
      </c>
      <c r="B58" s="8" t="s">
        <v>47</v>
      </c>
      <c r="C58" s="9">
        <f t="shared" ref="C58:C63" si="15">D58+E58</f>
        <v>39</v>
      </c>
      <c r="D58" s="8">
        <v>7</v>
      </c>
      <c r="E58" s="8">
        <v>32</v>
      </c>
      <c r="F58" s="10">
        <f t="shared" ref="F58:F63" si="16">G58+H58</f>
        <v>1835</v>
      </c>
      <c r="G58" s="8">
        <v>937</v>
      </c>
      <c r="H58" s="8">
        <v>898</v>
      </c>
    </row>
    <row r="59" spans="1:9" ht="20.100000000000001" customHeight="1" x14ac:dyDescent="0.15">
      <c r="A59" s="8">
        <v>3</v>
      </c>
      <c r="B59" s="8" t="s">
        <v>48</v>
      </c>
      <c r="C59" s="9">
        <f t="shared" si="15"/>
        <v>73</v>
      </c>
      <c r="D59" s="8">
        <v>24</v>
      </c>
      <c r="E59" s="8">
        <v>49</v>
      </c>
      <c r="F59" s="10">
        <f t="shared" si="16"/>
        <v>1607</v>
      </c>
      <c r="G59" s="8">
        <v>332</v>
      </c>
      <c r="H59" s="8">
        <v>1275</v>
      </c>
    </row>
    <row r="60" spans="1:9" ht="20.100000000000001" customHeight="1" x14ac:dyDescent="0.15">
      <c r="A60" s="8">
        <v>4</v>
      </c>
      <c r="B60" s="8" t="s">
        <v>49</v>
      </c>
      <c r="C60" s="9">
        <f t="shared" si="15"/>
        <v>79</v>
      </c>
      <c r="D60" s="8">
        <v>31</v>
      </c>
      <c r="E60" s="8">
        <v>48</v>
      </c>
      <c r="F60" s="10">
        <f t="shared" si="16"/>
        <v>3861</v>
      </c>
      <c r="G60" s="8">
        <v>1577</v>
      </c>
      <c r="H60" s="8">
        <v>2284</v>
      </c>
    </row>
    <row r="61" spans="1:9" ht="20.100000000000001" customHeight="1" x14ac:dyDescent="0.15">
      <c r="A61" s="8">
        <v>5</v>
      </c>
      <c r="B61" s="8" t="s">
        <v>50</v>
      </c>
      <c r="C61" s="9">
        <f t="shared" si="15"/>
        <v>19</v>
      </c>
      <c r="D61" s="8">
        <v>19</v>
      </c>
      <c r="E61" s="8">
        <v>0</v>
      </c>
      <c r="F61" s="10">
        <f t="shared" si="16"/>
        <v>1310</v>
      </c>
      <c r="G61" s="8">
        <v>1310</v>
      </c>
      <c r="H61" s="8">
        <v>0</v>
      </c>
    </row>
    <row r="62" spans="1:9" ht="20.100000000000001" customHeight="1" x14ac:dyDescent="0.15">
      <c r="A62" s="8">
        <v>6</v>
      </c>
      <c r="B62" s="8" t="s">
        <v>51</v>
      </c>
      <c r="C62" s="9">
        <f t="shared" si="15"/>
        <v>24</v>
      </c>
      <c r="D62" s="8">
        <v>13</v>
      </c>
      <c r="E62" s="8">
        <v>11</v>
      </c>
      <c r="F62" s="10">
        <f t="shared" si="16"/>
        <v>1382</v>
      </c>
      <c r="G62" s="8">
        <v>883</v>
      </c>
      <c r="H62" s="8">
        <v>499</v>
      </c>
    </row>
    <row r="63" spans="1:9" ht="20.100000000000001" customHeight="1" x14ac:dyDescent="0.15">
      <c r="A63" s="8">
        <v>7</v>
      </c>
      <c r="B63" s="8" t="s">
        <v>52</v>
      </c>
      <c r="C63" s="9">
        <f t="shared" si="15"/>
        <v>26</v>
      </c>
      <c r="D63" s="8">
        <v>12</v>
      </c>
      <c r="E63" s="8">
        <v>14</v>
      </c>
      <c r="F63" s="10">
        <f t="shared" si="16"/>
        <v>2069</v>
      </c>
      <c r="G63" s="8">
        <v>708</v>
      </c>
      <c r="H63" s="8">
        <v>1361</v>
      </c>
    </row>
    <row r="64" spans="1:9" s="24" customFormat="1" ht="20.100000000000001" customHeight="1" x14ac:dyDescent="0.15">
      <c r="A64" s="65" t="s">
        <v>137</v>
      </c>
      <c r="B64" s="66"/>
      <c r="C64" s="20">
        <f t="shared" ref="C64:H64" si="17">SUM(C57:C63)</f>
        <v>262</v>
      </c>
      <c r="D64" s="17">
        <f t="shared" si="17"/>
        <v>108</v>
      </c>
      <c r="E64" s="17">
        <f t="shared" si="17"/>
        <v>154</v>
      </c>
      <c r="F64" s="21">
        <f t="shared" si="17"/>
        <v>12717</v>
      </c>
      <c r="G64" s="17">
        <f t="shared" si="17"/>
        <v>6400</v>
      </c>
      <c r="H64" s="17">
        <f t="shared" si="17"/>
        <v>6317</v>
      </c>
    </row>
    <row r="65" spans="1:9" s="42" customFormat="1" ht="46.5" customHeight="1" x14ac:dyDescent="0.15">
      <c r="A65" s="62" t="s">
        <v>151</v>
      </c>
      <c r="B65" s="62"/>
      <c r="C65" s="63" t="s">
        <v>152</v>
      </c>
      <c r="D65" s="63"/>
      <c r="E65" s="46"/>
      <c r="F65" s="63" t="s">
        <v>166</v>
      </c>
      <c r="G65" s="63"/>
      <c r="H65" s="63"/>
      <c r="I65" s="41"/>
    </row>
    <row r="66" spans="1:9" ht="20.100000000000001" customHeight="1" x14ac:dyDescent="0.15">
      <c r="A66" s="8">
        <v>1</v>
      </c>
      <c r="B66" s="8" t="s">
        <v>53</v>
      </c>
      <c r="C66" s="9">
        <f>D66+E66</f>
        <v>8</v>
      </c>
      <c r="D66" s="8">
        <v>1</v>
      </c>
      <c r="E66" s="8">
        <v>7</v>
      </c>
      <c r="F66" s="10">
        <f>G66+H66</f>
        <v>718</v>
      </c>
      <c r="G66" s="8">
        <v>220</v>
      </c>
      <c r="H66" s="8">
        <v>498</v>
      </c>
    </row>
    <row r="67" spans="1:9" ht="20.100000000000001" customHeight="1" x14ac:dyDescent="0.15">
      <c r="A67" s="8">
        <v>2</v>
      </c>
      <c r="B67" s="8" t="s">
        <v>54</v>
      </c>
      <c r="C67" s="9">
        <f t="shared" ref="C67:C71" si="18">D67+E67</f>
        <v>151</v>
      </c>
      <c r="D67" s="8">
        <v>18</v>
      </c>
      <c r="E67" s="8">
        <v>133</v>
      </c>
      <c r="F67" s="10">
        <f t="shared" ref="F67:F71" si="19">G67+H67</f>
        <v>10637</v>
      </c>
      <c r="G67" s="8">
        <v>1949</v>
      </c>
      <c r="H67" s="8">
        <v>8688</v>
      </c>
    </row>
    <row r="68" spans="1:9" ht="20.100000000000001" customHeight="1" x14ac:dyDescent="0.15">
      <c r="A68" s="8">
        <v>3</v>
      </c>
      <c r="B68" s="8" t="s">
        <v>55</v>
      </c>
      <c r="C68" s="9">
        <f t="shared" si="18"/>
        <v>127</v>
      </c>
      <c r="D68" s="8">
        <v>16</v>
      </c>
      <c r="E68" s="8">
        <v>111</v>
      </c>
      <c r="F68" s="10">
        <f t="shared" si="19"/>
        <v>6500</v>
      </c>
      <c r="G68" s="8">
        <v>1260</v>
      </c>
      <c r="H68" s="8">
        <v>5240</v>
      </c>
    </row>
    <row r="69" spans="1:9" ht="20.100000000000001" customHeight="1" x14ac:dyDescent="0.15">
      <c r="A69" s="8">
        <v>4</v>
      </c>
      <c r="B69" s="8" t="s">
        <v>56</v>
      </c>
      <c r="C69" s="9">
        <f t="shared" si="18"/>
        <v>79</v>
      </c>
      <c r="D69" s="8">
        <v>23</v>
      </c>
      <c r="E69" s="8">
        <v>56</v>
      </c>
      <c r="F69" s="10">
        <f t="shared" si="19"/>
        <v>6205</v>
      </c>
      <c r="G69" s="8">
        <v>2785</v>
      </c>
      <c r="H69" s="8">
        <v>3420</v>
      </c>
    </row>
    <row r="70" spans="1:9" ht="20.100000000000001" customHeight="1" x14ac:dyDescent="0.15">
      <c r="A70" s="8">
        <v>5</v>
      </c>
      <c r="B70" s="8" t="s">
        <v>57</v>
      </c>
      <c r="C70" s="9">
        <f t="shared" si="18"/>
        <v>61</v>
      </c>
      <c r="D70" s="8">
        <v>21</v>
      </c>
      <c r="E70" s="8">
        <v>40</v>
      </c>
      <c r="F70" s="10">
        <f t="shared" si="19"/>
        <v>8952</v>
      </c>
      <c r="G70" s="8">
        <v>2965</v>
      </c>
      <c r="H70" s="8">
        <v>5987</v>
      </c>
    </row>
    <row r="71" spans="1:9" ht="20.100000000000001" customHeight="1" x14ac:dyDescent="0.15">
      <c r="A71" s="8">
        <v>6</v>
      </c>
      <c r="B71" s="16" t="s">
        <v>58</v>
      </c>
      <c r="C71" s="9">
        <f t="shared" si="18"/>
        <v>80</v>
      </c>
      <c r="D71" s="16">
        <v>34</v>
      </c>
      <c r="E71" s="16">
        <v>46</v>
      </c>
      <c r="F71" s="10">
        <f t="shared" si="19"/>
        <v>6003</v>
      </c>
      <c r="G71" s="16">
        <v>3015</v>
      </c>
      <c r="H71" s="16">
        <v>2988</v>
      </c>
    </row>
    <row r="72" spans="1:9" s="24" customFormat="1" ht="20.100000000000001" customHeight="1" x14ac:dyDescent="0.15">
      <c r="A72" s="67" t="s">
        <v>138</v>
      </c>
      <c r="B72" s="68"/>
      <c r="C72" s="26">
        <f t="shared" ref="C72:H72" si="20">SUM(C66:C71)</f>
        <v>506</v>
      </c>
      <c r="D72" s="19">
        <f t="shared" si="20"/>
        <v>113</v>
      </c>
      <c r="E72" s="19">
        <f t="shared" si="20"/>
        <v>393</v>
      </c>
      <c r="F72" s="27">
        <f t="shared" si="20"/>
        <v>39015</v>
      </c>
      <c r="G72" s="19">
        <f t="shared" si="20"/>
        <v>12194</v>
      </c>
      <c r="H72" s="19">
        <f t="shared" si="20"/>
        <v>26821</v>
      </c>
    </row>
    <row r="73" spans="1:9" s="42" customFormat="1" ht="46.5" customHeight="1" x14ac:dyDescent="0.15">
      <c r="A73" s="62" t="s">
        <v>151</v>
      </c>
      <c r="B73" s="62"/>
      <c r="C73" s="63" t="s">
        <v>152</v>
      </c>
      <c r="D73" s="63"/>
      <c r="E73" s="46"/>
      <c r="F73" s="63" t="s">
        <v>166</v>
      </c>
      <c r="G73" s="63"/>
      <c r="H73" s="63"/>
      <c r="I73" s="41"/>
    </row>
    <row r="74" spans="1:9" ht="20.100000000000001" customHeight="1" x14ac:dyDescent="0.15">
      <c r="A74" s="8">
        <v>1</v>
      </c>
      <c r="B74" s="8" t="s">
        <v>59</v>
      </c>
      <c r="C74" s="9">
        <f>D74+E74</f>
        <v>18</v>
      </c>
      <c r="D74" s="8">
        <v>13</v>
      </c>
      <c r="E74" s="8">
        <v>5</v>
      </c>
      <c r="F74" s="10">
        <f>G74+H74</f>
        <v>2438</v>
      </c>
      <c r="G74" s="8">
        <v>753</v>
      </c>
      <c r="H74" s="8">
        <v>1685</v>
      </c>
    </row>
    <row r="75" spans="1:9" ht="20.100000000000001" customHeight="1" x14ac:dyDescent="0.15">
      <c r="A75" s="8">
        <v>2</v>
      </c>
      <c r="B75" s="8" t="s">
        <v>60</v>
      </c>
      <c r="C75" s="9">
        <f t="shared" ref="C75:C81" si="21">D75+E75</f>
        <v>28</v>
      </c>
      <c r="D75" s="8">
        <v>14</v>
      </c>
      <c r="E75" s="8">
        <v>14</v>
      </c>
      <c r="F75" s="10">
        <f t="shared" ref="F75:F81" si="22">G75+H75</f>
        <v>2213</v>
      </c>
      <c r="G75" s="8">
        <v>1280</v>
      </c>
      <c r="H75" s="8">
        <v>933</v>
      </c>
    </row>
    <row r="76" spans="1:9" ht="20.100000000000001" customHeight="1" x14ac:dyDescent="0.15">
      <c r="A76" s="8">
        <v>3</v>
      </c>
      <c r="B76" s="11" t="s">
        <v>18</v>
      </c>
      <c r="C76" s="9">
        <f t="shared" si="21"/>
        <v>30</v>
      </c>
      <c r="D76" s="11">
        <v>5</v>
      </c>
      <c r="E76" s="11">
        <v>25</v>
      </c>
      <c r="F76" s="10">
        <f t="shared" si="22"/>
        <v>2297</v>
      </c>
      <c r="G76" s="11">
        <v>1566</v>
      </c>
      <c r="H76" s="11">
        <v>731</v>
      </c>
    </row>
    <row r="77" spans="1:9" ht="20.100000000000001" customHeight="1" x14ac:dyDescent="0.15">
      <c r="A77" s="8">
        <v>4</v>
      </c>
      <c r="B77" s="11" t="s">
        <v>19</v>
      </c>
      <c r="C77" s="9">
        <f t="shared" si="21"/>
        <v>15</v>
      </c>
      <c r="D77" s="11">
        <v>7</v>
      </c>
      <c r="E77" s="11">
        <v>8</v>
      </c>
      <c r="F77" s="10">
        <f t="shared" si="22"/>
        <v>1613</v>
      </c>
      <c r="G77" s="11">
        <v>1098</v>
      </c>
      <c r="H77" s="11">
        <v>515</v>
      </c>
    </row>
    <row r="78" spans="1:9" ht="20.100000000000001" customHeight="1" x14ac:dyDescent="0.15">
      <c r="A78" s="8">
        <v>5</v>
      </c>
      <c r="B78" s="8" t="s">
        <v>61</v>
      </c>
      <c r="C78" s="9">
        <f t="shared" si="21"/>
        <v>115</v>
      </c>
      <c r="D78" s="8">
        <v>24</v>
      </c>
      <c r="E78" s="8">
        <v>91</v>
      </c>
      <c r="F78" s="10">
        <f t="shared" si="22"/>
        <v>16736</v>
      </c>
      <c r="G78" s="8">
        <v>4346</v>
      </c>
      <c r="H78" s="8">
        <v>12390</v>
      </c>
    </row>
    <row r="79" spans="1:9" ht="20.100000000000001" customHeight="1" x14ac:dyDescent="0.15">
      <c r="A79" s="8">
        <v>6</v>
      </c>
      <c r="B79" s="8" t="s">
        <v>20</v>
      </c>
      <c r="C79" s="9">
        <f t="shared" si="21"/>
        <v>38</v>
      </c>
      <c r="D79" s="8">
        <v>30</v>
      </c>
      <c r="E79" s="8">
        <v>8</v>
      </c>
      <c r="F79" s="10">
        <f t="shared" si="22"/>
        <v>3649</v>
      </c>
      <c r="G79" s="8">
        <v>3146</v>
      </c>
      <c r="H79" s="8">
        <v>503</v>
      </c>
    </row>
    <row r="80" spans="1:9" ht="20.100000000000001" customHeight="1" x14ac:dyDescent="0.15">
      <c r="A80" s="8">
        <v>7</v>
      </c>
      <c r="B80" s="8" t="s">
        <v>62</v>
      </c>
      <c r="C80" s="9">
        <f t="shared" si="21"/>
        <v>43</v>
      </c>
      <c r="D80" s="8">
        <v>20</v>
      </c>
      <c r="E80" s="8">
        <v>23</v>
      </c>
      <c r="F80" s="10">
        <f t="shared" si="22"/>
        <v>5277</v>
      </c>
      <c r="G80" s="8">
        <v>3311</v>
      </c>
      <c r="H80" s="8">
        <v>1966</v>
      </c>
    </row>
    <row r="81" spans="1:9" ht="20.100000000000001" customHeight="1" x14ac:dyDescent="0.15">
      <c r="A81" s="8">
        <v>8</v>
      </c>
      <c r="B81" s="8" t="s">
        <v>63</v>
      </c>
      <c r="C81" s="9">
        <f t="shared" si="21"/>
        <v>120</v>
      </c>
      <c r="D81" s="8">
        <v>51</v>
      </c>
      <c r="E81" s="8">
        <v>69</v>
      </c>
      <c r="F81" s="10">
        <f t="shared" si="22"/>
        <v>8693</v>
      </c>
      <c r="G81" s="8">
        <v>5772</v>
      </c>
      <c r="H81" s="8">
        <v>2921</v>
      </c>
    </row>
    <row r="82" spans="1:9" s="24" customFormat="1" ht="20.100000000000001" customHeight="1" x14ac:dyDescent="0.15">
      <c r="A82" s="65" t="s">
        <v>139</v>
      </c>
      <c r="B82" s="66"/>
      <c r="C82" s="20">
        <f t="shared" ref="C82:H82" si="23">SUM(C74:C81)</f>
        <v>407</v>
      </c>
      <c r="D82" s="17">
        <f t="shared" si="23"/>
        <v>164</v>
      </c>
      <c r="E82" s="17">
        <f t="shared" si="23"/>
        <v>243</v>
      </c>
      <c r="F82" s="21">
        <f t="shared" si="23"/>
        <v>42916</v>
      </c>
      <c r="G82" s="17">
        <f t="shared" si="23"/>
        <v>21272</v>
      </c>
      <c r="H82" s="17">
        <f t="shared" si="23"/>
        <v>21644</v>
      </c>
    </row>
    <row r="83" spans="1:9" s="42" customFormat="1" ht="46.5" customHeight="1" x14ac:dyDescent="0.15">
      <c r="A83" s="62" t="s">
        <v>151</v>
      </c>
      <c r="B83" s="62"/>
      <c r="C83" s="63" t="s">
        <v>152</v>
      </c>
      <c r="D83" s="63"/>
      <c r="E83" s="46"/>
      <c r="F83" s="63" t="s">
        <v>166</v>
      </c>
      <c r="G83" s="63"/>
      <c r="H83" s="63"/>
      <c r="I83" s="41"/>
    </row>
    <row r="84" spans="1:9" ht="20.100000000000001" customHeight="1" x14ac:dyDescent="0.15">
      <c r="A84" s="8">
        <v>1</v>
      </c>
      <c r="B84" s="8" t="s">
        <v>64</v>
      </c>
      <c r="C84" s="9">
        <f>D84+E84</f>
        <v>90</v>
      </c>
      <c r="D84" s="8">
        <v>15</v>
      </c>
      <c r="E84" s="8">
        <v>75</v>
      </c>
      <c r="F84" s="10">
        <f>G84+H84</f>
        <v>9026</v>
      </c>
      <c r="G84" s="8">
        <v>1977</v>
      </c>
      <c r="H84" s="8">
        <v>7049</v>
      </c>
    </row>
    <row r="85" spans="1:9" ht="20.100000000000001" customHeight="1" x14ac:dyDescent="0.15">
      <c r="A85" s="8">
        <v>2</v>
      </c>
      <c r="B85" s="8" t="s">
        <v>65</v>
      </c>
      <c r="C85" s="9">
        <f t="shared" ref="C85:C91" si="24">D85+E85</f>
        <v>6</v>
      </c>
      <c r="D85" s="8">
        <v>6</v>
      </c>
      <c r="E85" s="8">
        <v>0</v>
      </c>
      <c r="F85" s="10">
        <f t="shared" ref="F85:F91" si="25">G85+H85</f>
        <v>175</v>
      </c>
      <c r="G85" s="8">
        <v>175</v>
      </c>
      <c r="H85" s="8">
        <v>0</v>
      </c>
    </row>
    <row r="86" spans="1:9" ht="20.100000000000001" customHeight="1" x14ac:dyDescent="0.15">
      <c r="A86" s="8">
        <v>3</v>
      </c>
      <c r="B86" s="8" t="s">
        <v>66</v>
      </c>
      <c r="C86" s="9">
        <f t="shared" si="24"/>
        <v>1</v>
      </c>
      <c r="D86" s="8">
        <v>1</v>
      </c>
      <c r="E86" s="8">
        <v>0</v>
      </c>
      <c r="F86" s="10">
        <f t="shared" si="25"/>
        <v>146</v>
      </c>
      <c r="G86" s="8">
        <v>146</v>
      </c>
      <c r="H86" s="8">
        <v>0</v>
      </c>
    </row>
    <row r="87" spans="1:9" ht="20.100000000000001" customHeight="1" x14ac:dyDescent="0.15">
      <c r="A87" s="8">
        <v>4</v>
      </c>
      <c r="B87" s="8" t="s">
        <v>67</v>
      </c>
      <c r="C87" s="9">
        <f t="shared" si="24"/>
        <v>8</v>
      </c>
      <c r="D87" s="8">
        <v>8</v>
      </c>
      <c r="E87" s="8">
        <v>0</v>
      </c>
      <c r="F87" s="10">
        <f t="shared" si="25"/>
        <v>1933</v>
      </c>
      <c r="G87" s="8">
        <v>1933</v>
      </c>
      <c r="H87" s="8">
        <v>0</v>
      </c>
    </row>
    <row r="88" spans="1:9" ht="20.100000000000001" customHeight="1" x14ac:dyDescent="0.15">
      <c r="A88" s="8">
        <v>5</v>
      </c>
      <c r="B88" s="8" t="s">
        <v>68</v>
      </c>
      <c r="C88" s="9">
        <f t="shared" si="24"/>
        <v>28</v>
      </c>
      <c r="D88" s="8">
        <v>19</v>
      </c>
      <c r="E88" s="8">
        <v>9</v>
      </c>
      <c r="F88" s="10">
        <f t="shared" si="25"/>
        <v>3776</v>
      </c>
      <c r="G88" s="8">
        <v>2704</v>
      </c>
      <c r="H88" s="8">
        <v>1072</v>
      </c>
    </row>
    <row r="89" spans="1:9" ht="20.100000000000001" customHeight="1" x14ac:dyDescent="0.15">
      <c r="A89" s="8">
        <v>6</v>
      </c>
      <c r="B89" s="8" t="s">
        <v>69</v>
      </c>
      <c r="C89" s="9">
        <f t="shared" si="24"/>
        <v>89</v>
      </c>
      <c r="D89" s="8">
        <v>30</v>
      </c>
      <c r="E89" s="8">
        <v>59</v>
      </c>
      <c r="F89" s="10">
        <f t="shared" si="25"/>
        <v>10801</v>
      </c>
      <c r="G89" s="8">
        <v>4664</v>
      </c>
      <c r="H89" s="8">
        <v>6137</v>
      </c>
    </row>
    <row r="90" spans="1:9" ht="20.100000000000001" customHeight="1" x14ac:dyDescent="0.15">
      <c r="A90" s="8">
        <v>7</v>
      </c>
      <c r="B90" s="8" t="s">
        <v>70</v>
      </c>
      <c r="C90" s="9">
        <f t="shared" si="24"/>
        <v>230</v>
      </c>
      <c r="D90" s="8">
        <v>32</v>
      </c>
      <c r="E90" s="8">
        <v>198</v>
      </c>
      <c r="F90" s="10">
        <f t="shared" si="25"/>
        <v>10720</v>
      </c>
      <c r="G90" s="8">
        <v>2800</v>
      </c>
      <c r="H90" s="8">
        <v>7920</v>
      </c>
    </row>
    <row r="91" spans="1:9" ht="20.100000000000001" customHeight="1" x14ac:dyDescent="0.15">
      <c r="A91" s="8">
        <v>8</v>
      </c>
      <c r="B91" s="8" t="s">
        <v>71</v>
      </c>
      <c r="C91" s="9">
        <f t="shared" si="24"/>
        <v>67</v>
      </c>
      <c r="D91" s="8">
        <v>21</v>
      </c>
      <c r="E91" s="8">
        <v>46</v>
      </c>
      <c r="F91" s="10">
        <f t="shared" si="25"/>
        <v>3586</v>
      </c>
      <c r="G91" s="8">
        <v>1480</v>
      </c>
      <c r="H91" s="8">
        <v>2106</v>
      </c>
    </row>
    <row r="92" spans="1:9" s="24" customFormat="1" ht="20.100000000000001" customHeight="1" x14ac:dyDescent="0.15">
      <c r="A92" s="65" t="s">
        <v>140</v>
      </c>
      <c r="B92" s="66"/>
      <c r="C92" s="20">
        <f t="shared" ref="C92:H92" si="26">SUM(C84:C91)</f>
        <v>519</v>
      </c>
      <c r="D92" s="17">
        <f t="shared" si="26"/>
        <v>132</v>
      </c>
      <c r="E92" s="17">
        <f t="shared" si="26"/>
        <v>387</v>
      </c>
      <c r="F92" s="21">
        <f t="shared" si="26"/>
        <v>40163</v>
      </c>
      <c r="G92" s="17">
        <f t="shared" si="26"/>
        <v>15879</v>
      </c>
      <c r="H92" s="17">
        <f t="shared" si="26"/>
        <v>24284</v>
      </c>
    </row>
    <row r="93" spans="1:9" s="42" customFormat="1" ht="46.5" customHeight="1" x14ac:dyDescent="0.15">
      <c r="A93" s="62" t="s">
        <v>151</v>
      </c>
      <c r="B93" s="62"/>
      <c r="C93" s="63" t="s">
        <v>152</v>
      </c>
      <c r="D93" s="63"/>
      <c r="E93" s="46"/>
      <c r="F93" s="63" t="s">
        <v>166</v>
      </c>
      <c r="G93" s="63"/>
      <c r="H93" s="63"/>
      <c r="I93" s="41"/>
    </row>
    <row r="94" spans="1:9" s="7" customFormat="1" ht="20.100000000000001" customHeight="1" x14ac:dyDescent="0.2">
      <c r="A94" s="11">
        <v>1</v>
      </c>
      <c r="B94" s="30" t="s">
        <v>141</v>
      </c>
      <c r="C94" s="35">
        <v>13</v>
      </c>
      <c r="D94" s="30">
        <v>8</v>
      </c>
      <c r="E94" s="30">
        <v>5</v>
      </c>
      <c r="F94" s="23">
        <v>1129</v>
      </c>
      <c r="G94" s="18">
        <v>592</v>
      </c>
      <c r="H94" s="18">
        <v>537</v>
      </c>
    </row>
    <row r="95" spans="1:9" s="24" customFormat="1" ht="20.100000000000001" customHeight="1" x14ac:dyDescent="0.15">
      <c r="A95" s="8">
        <v>2</v>
      </c>
      <c r="B95" s="17" t="s">
        <v>142</v>
      </c>
      <c r="C95" s="20">
        <f>D95+E95</f>
        <v>79</v>
      </c>
      <c r="D95" s="17">
        <v>64</v>
      </c>
      <c r="E95" s="17">
        <v>15</v>
      </c>
      <c r="F95" s="21">
        <f>G95+H95</f>
        <v>11359</v>
      </c>
      <c r="G95" s="17">
        <v>8769</v>
      </c>
      <c r="H95" s="17">
        <v>2590</v>
      </c>
    </row>
    <row r="96" spans="1:9" s="24" customFormat="1" ht="20.100000000000001" customHeight="1" x14ac:dyDescent="0.15">
      <c r="A96" s="8">
        <v>3</v>
      </c>
      <c r="B96" s="17" t="s">
        <v>143</v>
      </c>
      <c r="C96" s="20">
        <f>D96+E96</f>
        <v>94</v>
      </c>
      <c r="D96" s="17">
        <v>31</v>
      </c>
      <c r="E96" s="17">
        <v>63</v>
      </c>
      <c r="F96" s="21">
        <f>G96+H96</f>
        <v>8991</v>
      </c>
      <c r="G96" s="17">
        <v>2852</v>
      </c>
      <c r="H96" s="17">
        <v>6139</v>
      </c>
    </row>
    <row r="97" spans="1:9" s="24" customFormat="1" ht="20.100000000000001" customHeight="1" x14ac:dyDescent="0.15">
      <c r="A97" s="64" t="s">
        <v>153</v>
      </c>
      <c r="B97" s="64"/>
      <c r="C97" s="64"/>
      <c r="D97" s="64"/>
      <c r="E97" s="64"/>
      <c r="F97" s="64"/>
      <c r="G97" s="64"/>
      <c r="H97" s="64"/>
    </row>
    <row r="98" spans="1:9" s="42" customFormat="1" ht="46.5" customHeight="1" x14ac:dyDescent="0.15">
      <c r="A98" s="62" t="s">
        <v>151</v>
      </c>
      <c r="B98" s="62"/>
      <c r="C98" s="63" t="s">
        <v>152</v>
      </c>
      <c r="D98" s="63"/>
      <c r="E98" s="46"/>
      <c r="F98" s="63" t="s">
        <v>166</v>
      </c>
      <c r="G98" s="63"/>
      <c r="H98" s="63"/>
      <c r="I98" s="41"/>
    </row>
  </sheetData>
  <mergeCells count="48">
    <mergeCell ref="A4:A5"/>
    <mergeCell ref="A2:H2"/>
    <mergeCell ref="B4:B5"/>
    <mergeCell ref="C4:E4"/>
    <mergeCell ref="F4:H4"/>
    <mergeCell ref="A3:B3"/>
    <mergeCell ref="C3:D3"/>
    <mergeCell ref="F3:H3"/>
    <mergeCell ref="A19:B19"/>
    <mergeCell ref="A33:B33"/>
    <mergeCell ref="A38:B38"/>
    <mergeCell ref="A46:B46"/>
    <mergeCell ref="A55:B55"/>
    <mergeCell ref="A72:B72"/>
    <mergeCell ref="A82:B82"/>
    <mergeCell ref="A92:B92"/>
    <mergeCell ref="A20:B20"/>
    <mergeCell ref="A39:B39"/>
    <mergeCell ref="A56:B56"/>
    <mergeCell ref="A73:B73"/>
    <mergeCell ref="F20:H20"/>
    <mergeCell ref="C20:D20"/>
    <mergeCell ref="A34:B34"/>
    <mergeCell ref="C34:D34"/>
    <mergeCell ref="F34:H34"/>
    <mergeCell ref="C39:D39"/>
    <mergeCell ref="F39:H39"/>
    <mergeCell ref="A47:B47"/>
    <mergeCell ref="C47:D47"/>
    <mergeCell ref="F47:H47"/>
    <mergeCell ref="C56:D56"/>
    <mergeCell ref="F56:H56"/>
    <mergeCell ref="A65:B65"/>
    <mergeCell ref="C65:D65"/>
    <mergeCell ref="F65:H65"/>
    <mergeCell ref="A64:B64"/>
    <mergeCell ref="C73:D73"/>
    <mergeCell ref="F73:H73"/>
    <mergeCell ref="A83:B83"/>
    <mergeCell ref="C83:D83"/>
    <mergeCell ref="F83:H83"/>
    <mergeCell ref="A98:B98"/>
    <mergeCell ref="C98:D98"/>
    <mergeCell ref="F98:H98"/>
    <mergeCell ref="A97:H97"/>
    <mergeCell ref="A93:B93"/>
    <mergeCell ref="C93:D93"/>
    <mergeCell ref="F93:H9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</oddFooter>
  </headerFooter>
  <rowBreaks count="10" manualBreakCount="10">
    <brk id="20" max="16383" man="1"/>
    <brk id="34" max="16383" man="1"/>
    <brk id="39" max="16383" man="1"/>
    <brk id="47" max="16383" man="1"/>
    <brk id="56" max="16383" man="1"/>
    <brk id="65" max="7" man="1"/>
    <brk id="73" max="7" man="1"/>
    <brk id="83" max="7" man="1"/>
    <brk id="93" max="7" man="1"/>
    <brk id="9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36"/>
  <sheetViews>
    <sheetView showZeros="0" tabSelected="1" zoomScaleSheetLayoutView="85" workbookViewId="0">
      <selection activeCell="A20" sqref="A20:XFD20"/>
    </sheetView>
  </sheetViews>
  <sheetFormatPr defaultRowHeight="13.5" x14ac:dyDescent="0.15"/>
  <cols>
    <col min="1" max="1" width="9.25" style="22" customWidth="1"/>
    <col min="2" max="2" width="15.125" customWidth="1"/>
    <col min="3" max="3" width="13.25" customWidth="1"/>
    <col min="7" max="7" width="10.875" customWidth="1"/>
    <col min="11" max="11" width="10.375" customWidth="1"/>
    <col min="12" max="12" width="20.875" style="57" customWidth="1"/>
  </cols>
  <sheetData>
    <row r="1" spans="1:12" ht="21" customHeight="1" x14ac:dyDescent="0.15">
      <c r="A1" s="28" t="s">
        <v>147</v>
      </c>
    </row>
    <row r="2" spans="1:12" ht="38.25" customHeight="1" x14ac:dyDescent="0.15">
      <c r="A2" s="104" t="s">
        <v>168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40" customFormat="1" ht="30" customHeight="1" x14ac:dyDescent="0.15">
      <c r="A3" s="102" t="s">
        <v>169</v>
      </c>
      <c r="B3" s="102"/>
      <c r="C3" s="102"/>
      <c r="D3" s="102" t="s">
        <v>170</v>
      </c>
      <c r="E3" s="102"/>
      <c r="F3" s="90" t="s">
        <v>127</v>
      </c>
      <c r="G3" s="90"/>
      <c r="H3" s="103" t="s">
        <v>128</v>
      </c>
      <c r="I3" s="103"/>
      <c r="J3" s="103"/>
      <c r="K3" s="92" t="s">
        <v>164</v>
      </c>
      <c r="L3" s="92"/>
    </row>
    <row r="4" spans="1:12" ht="15.95" customHeight="1" x14ac:dyDescent="0.15">
      <c r="A4" s="96" t="s">
        <v>0</v>
      </c>
      <c r="B4" s="99" t="s">
        <v>112</v>
      </c>
      <c r="C4" s="84" t="s">
        <v>171</v>
      </c>
      <c r="D4" s="85"/>
      <c r="E4" s="85"/>
      <c r="F4" s="85"/>
      <c r="G4" s="85"/>
      <c r="H4" s="85"/>
      <c r="I4" s="85"/>
      <c r="J4" s="85"/>
      <c r="K4" s="85"/>
      <c r="L4" s="86" t="s">
        <v>130</v>
      </c>
    </row>
    <row r="5" spans="1:12" ht="15.95" customHeight="1" x14ac:dyDescent="0.15">
      <c r="A5" s="97"/>
      <c r="B5" s="100"/>
      <c r="C5" s="95" t="s">
        <v>125</v>
      </c>
      <c r="D5" s="88" t="s">
        <v>80</v>
      </c>
      <c r="E5" s="88"/>
      <c r="F5" s="88"/>
      <c r="G5" s="88"/>
      <c r="H5" s="88" t="s">
        <v>81</v>
      </c>
      <c r="I5" s="88"/>
      <c r="J5" s="88"/>
      <c r="K5" s="84"/>
      <c r="L5" s="86"/>
    </row>
    <row r="6" spans="1:12" ht="15.95" customHeight="1" x14ac:dyDescent="0.15">
      <c r="A6" s="98"/>
      <c r="B6" s="101"/>
      <c r="C6" s="88"/>
      <c r="D6" s="29" t="s">
        <v>78</v>
      </c>
      <c r="E6" s="29" t="s">
        <v>79</v>
      </c>
      <c r="F6" s="29" t="s">
        <v>82</v>
      </c>
      <c r="G6" s="29" t="s">
        <v>83</v>
      </c>
      <c r="H6" s="29" t="s">
        <v>78</v>
      </c>
      <c r="I6" s="29" t="s">
        <v>79</v>
      </c>
      <c r="J6" s="29" t="s">
        <v>82</v>
      </c>
      <c r="K6" s="32" t="s">
        <v>83</v>
      </c>
      <c r="L6" s="86"/>
    </row>
    <row r="7" spans="1:12" s="38" customFormat="1" ht="15.95" customHeight="1" x14ac:dyDescent="0.15">
      <c r="A7" s="44">
        <v>1</v>
      </c>
      <c r="B7" s="14" t="s">
        <v>84</v>
      </c>
      <c r="C7" s="14">
        <f>G7+K7</f>
        <v>0</v>
      </c>
      <c r="D7" s="14">
        <v>0</v>
      </c>
      <c r="E7" s="14">
        <v>0</v>
      </c>
      <c r="F7" s="14">
        <v>0</v>
      </c>
      <c r="G7" s="14">
        <f>F7+E7+D7</f>
        <v>0</v>
      </c>
      <c r="H7" s="14">
        <v>0</v>
      </c>
      <c r="I7" s="14">
        <v>0</v>
      </c>
      <c r="J7" s="14">
        <v>0</v>
      </c>
      <c r="K7" s="14">
        <f>J7+I7+H7</f>
        <v>0</v>
      </c>
      <c r="L7" s="58">
        <f>G7*500+K7*375</f>
        <v>0</v>
      </c>
    </row>
    <row r="8" spans="1:12" s="36" customFormat="1" ht="15.95" customHeight="1" x14ac:dyDescent="0.15">
      <c r="A8" s="44">
        <v>2</v>
      </c>
      <c r="B8" s="14" t="s">
        <v>95</v>
      </c>
      <c r="C8" s="14">
        <f>G8+K8</f>
        <v>14</v>
      </c>
      <c r="D8" s="14">
        <v>6</v>
      </c>
      <c r="E8" s="14">
        <v>0</v>
      </c>
      <c r="F8" s="14">
        <v>3</v>
      </c>
      <c r="G8" s="14">
        <f>F8+E8+D8</f>
        <v>9</v>
      </c>
      <c r="H8" s="14">
        <v>5</v>
      </c>
      <c r="I8" s="14">
        <v>0</v>
      </c>
      <c r="J8" s="14">
        <v>0</v>
      </c>
      <c r="K8" s="14">
        <f>J8+I8+H8</f>
        <v>5</v>
      </c>
      <c r="L8" s="58">
        <f>G8*500+K8*375</f>
        <v>6375</v>
      </c>
    </row>
    <row r="9" spans="1:12" s="36" customFormat="1" ht="15.95" customHeight="1" x14ac:dyDescent="0.15">
      <c r="A9" s="44">
        <v>3</v>
      </c>
      <c r="B9" s="14" t="s">
        <v>96</v>
      </c>
      <c r="C9" s="14">
        <f t="shared" ref="C9:C21" si="0">G9+K9</f>
        <v>9</v>
      </c>
      <c r="D9" s="14">
        <v>6</v>
      </c>
      <c r="E9" s="14">
        <v>1</v>
      </c>
      <c r="F9" s="14">
        <v>0</v>
      </c>
      <c r="G9" s="14">
        <f t="shared" ref="G9:G21" si="1">F9+E9+D9</f>
        <v>7</v>
      </c>
      <c r="H9" s="14">
        <v>2</v>
      </c>
      <c r="I9" s="14">
        <v>0</v>
      </c>
      <c r="J9" s="14">
        <v>0</v>
      </c>
      <c r="K9" s="14">
        <f t="shared" ref="K9:K21" si="2">J9+I9+H9</f>
        <v>2</v>
      </c>
      <c r="L9" s="58">
        <f t="shared" ref="L9:L21" si="3">G9*500+K9*375</f>
        <v>4250</v>
      </c>
    </row>
    <row r="10" spans="1:12" s="36" customFormat="1" ht="15.95" customHeight="1" x14ac:dyDescent="0.15">
      <c r="A10" s="44">
        <v>4</v>
      </c>
      <c r="B10" s="14" t="s">
        <v>97</v>
      </c>
      <c r="C10" s="14">
        <f t="shared" si="0"/>
        <v>13</v>
      </c>
      <c r="D10" s="14">
        <v>10</v>
      </c>
      <c r="E10" s="14">
        <v>0</v>
      </c>
      <c r="F10" s="14">
        <v>0</v>
      </c>
      <c r="G10" s="14">
        <f t="shared" si="1"/>
        <v>10</v>
      </c>
      <c r="H10" s="14">
        <v>3</v>
      </c>
      <c r="I10" s="14">
        <v>0</v>
      </c>
      <c r="J10" s="14">
        <v>0</v>
      </c>
      <c r="K10" s="14">
        <f t="shared" si="2"/>
        <v>3</v>
      </c>
      <c r="L10" s="58">
        <f t="shared" si="3"/>
        <v>6125</v>
      </c>
    </row>
    <row r="11" spans="1:12" s="36" customFormat="1" ht="15.95" customHeight="1" x14ac:dyDescent="0.15">
      <c r="A11" s="44">
        <v>5</v>
      </c>
      <c r="B11" s="14" t="s">
        <v>24</v>
      </c>
      <c r="C11" s="14">
        <f t="shared" si="0"/>
        <v>26</v>
      </c>
      <c r="D11" s="14">
        <v>10</v>
      </c>
      <c r="E11" s="14">
        <v>0</v>
      </c>
      <c r="F11" s="14">
        <v>5</v>
      </c>
      <c r="G11" s="14">
        <f t="shared" si="1"/>
        <v>15</v>
      </c>
      <c r="H11" s="14">
        <v>11</v>
      </c>
      <c r="I11" s="14">
        <v>0</v>
      </c>
      <c r="J11" s="14">
        <v>0</v>
      </c>
      <c r="K11" s="14">
        <f t="shared" si="2"/>
        <v>11</v>
      </c>
      <c r="L11" s="58">
        <f t="shared" si="3"/>
        <v>11625</v>
      </c>
    </row>
    <row r="12" spans="1:12" s="36" customFormat="1" ht="15.95" customHeight="1" x14ac:dyDescent="0.15">
      <c r="A12" s="44">
        <v>6</v>
      </c>
      <c r="B12" s="14" t="s">
        <v>25</v>
      </c>
      <c r="C12" s="14">
        <f t="shared" si="0"/>
        <v>10</v>
      </c>
      <c r="D12" s="14">
        <v>10</v>
      </c>
      <c r="E12" s="14">
        <v>0</v>
      </c>
      <c r="F12" s="14">
        <v>0</v>
      </c>
      <c r="G12" s="14">
        <f t="shared" si="1"/>
        <v>10</v>
      </c>
      <c r="H12" s="14">
        <v>0</v>
      </c>
      <c r="I12" s="14">
        <v>0</v>
      </c>
      <c r="J12" s="14">
        <v>0</v>
      </c>
      <c r="K12" s="14">
        <f t="shared" si="2"/>
        <v>0</v>
      </c>
      <c r="L12" s="58">
        <f t="shared" si="3"/>
        <v>5000</v>
      </c>
    </row>
    <row r="13" spans="1:12" s="36" customFormat="1" ht="15.95" customHeight="1" x14ac:dyDescent="0.15">
      <c r="A13" s="44">
        <v>7</v>
      </c>
      <c r="B13" s="14" t="s">
        <v>93</v>
      </c>
      <c r="C13" s="14">
        <f t="shared" si="0"/>
        <v>10</v>
      </c>
      <c r="D13" s="14">
        <v>10</v>
      </c>
      <c r="E13" s="14">
        <v>0</v>
      </c>
      <c r="F13" s="14">
        <v>0</v>
      </c>
      <c r="G13" s="14">
        <f t="shared" si="1"/>
        <v>10</v>
      </c>
      <c r="H13" s="14">
        <v>0</v>
      </c>
      <c r="I13" s="14">
        <v>0</v>
      </c>
      <c r="J13" s="31">
        <v>0</v>
      </c>
      <c r="K13" s="14">
        <f t="shared" si="2"/>
        <v>0</v>
      </c>
      <c r="L13" s="58">
        <f t="shared" si="3"/>
        <v>5000</v>
      </c>
    </row>
    <row r="14" spans="1:12" s="36" customFormat="1" ht="15.95" customHeight="1" x14ac:dyDescent="0.15">
      <c r="A14" s="44">
        <v>8</v>
      </c>
      <c r="B14" s="14" t="s">
        <v>94</v>
      </c>
      <c r="C14" s="14">
        <f t="shared" si="0"/>
        <v>4</v>
      </c>
      <c r="D14" s="14">
        <v>0</v>
      </c>
      <c r="E14" s="14">
        <v>0</v>
      </c>
      <c r="F14" s="14">
        <v>0</v>
      </c>
      <c r="G14" s="14">
        <f t="shared" si="1"/>
        <v>0</v>
      </c>
      <c r="H14" s="14">
        <v>2</v>
      </c>
      <c r="I14" s="14">
        <v>0</v>
      </c>
      <c r="J14" s="14">
        <v>2</v>
      </c>
      <c r="K14" s="14">
        <f t="shared" si="2"/>
        <v>4</v>
      </c>
      <c r="L14" s="58">
        <f t="shared" si="3"/>
        <v>1500</v>
      </c>
    </row>
    <row r="15" spans="1:12" s="36" customFormat="1" ht="15.95" customHeight="1" x14ac:dyDescent="0.15">
      <c r="A15" s="44">
        <v>9</v>
      </c>
      <c r="B15" s="14" t="s">
        <v>28</v>
      </c>
      <c r="C15" s="14">
        <f t="shared" si="0"/>
        <v>3</v>
      </c>
      <c r="D15" s="14">
        <v>0</v>
      </c>
      <c r="E15" s="14">
        <v>0</v>
      </c>
      <c r="F15" s="14">
        <v>0</v>
      </c>
      <c r="G15" s="14">
        <f t="shared" si="1"/>
        <v>0</v>
      </c>
      <c r="H15" s="14">
        <v>3</v>
      </c>
      <c r="I15" s="14">
        <v>0</v>
      </c>
      <c r="J15" s="14">
        <v>0</v>
      </c>
      <c r="K15" s="14">
        <f t="shared" si="2"/>
        <v>3</v>
      </c>
      <c r="L15" s="58">
        <f t="shared" si="3"/>
        <v>1125</v>
      </c>
    </row>
    <row r="16" spans="1:12" s="36" customFormat="1" ht="15.95" customHeight="1" x14ac:dyDescent="0.15">
      <c r="A16" s="30">
        <v>10</v>
      </c>
      <c r="B16" s="14" t="s">
        <v>40</v>
      </c>
      <c r="C16" s="14">
        <f t="shared" si="0"/>
        <v>0</v>
      </c>
      <c r="D16" s="14">
        <v>0</v>
      </c>
      <c r="E16" s="14">
        <v>0</v>
      </c>
      <c r="F16" s="14">
        <v>0</v>
      </c>
      <c r="G16" s="14">
        <f t="shared" si="1"/>
        <v>0</v>
      </c>
      <c r="H16" s="14">
        <v>0</v>
      </c>
      <c r="I16" s="14">
        <v>0</v>
      </c>
      <c r="J16" s="14">
        <v>0</v>
      </c>
      <c r="K16" s="14">
        <f t="shared" si="2"/>
        <v>0</v>
      </c>
      <c r="L16" s="58">
        <f t="shared" si="3"/>
        <v>0</v>
      </c>
    </row>
    <row r="17" spans="1:12" s="36" customFormat="1" ht="15.95" customHeight="1" x14ac:dyDescent="0.15">
      <c r="A17" s="30">
        <v>11</v>
      </c>
      <c r="B17" s="14" t="s">
        <v>31</v>
      </c>
      <c r="C17" s="14">
        <f>G17+K17</f>
        <v>128</v>
      </c>
      <c r="D17" s="14">
        <v>0</v>
      </c>
      <c r="E17" s="14">
        <v>0</v>
      </c>
      <c r="F17" s="14">
        <v>0</v>
      </c>
      <c r="G17" s="14">
        <f>F17+E17+D17</f>
        <v>0</v>
      </c>
      <c r="H17" s="14">
        <v>122</v>
      </c>
      <c r="I17" s="14">
        <v>0</v>
      </c>
      <c r="J17" s="14">
        <v>6</v>
      </c>
      <c r="K17" s="14">
        <f>J17+I17+H17</f>
        <v>128</v>
      </c>
      <c r="L17" s="58">
        <f>G17*500+K17*375</f>
        <v>48000</v>
      </c>
    </row>
    <row r="18" spans="1:12" s="36" customFormat="1" ht="15.95" customHeight="1" x14ac:dyDescent="0.15">
      <c r="A18" s="30">
        <v>12</v>
      </c>
      <c r="B18" s="14" t="s">
        <v>29</v>
      </c>
      <c r="C18" s="14">
        <f t="shared" si="0"/>
        <v>368</v>
      </c>
      <c r="D18" s="14">
        <v>0</v>
      </c>
      <c r="E18" s="14">
        <v>0</v>
      </c>
      <c r="F18" s="14">
        <v>0</v>
      </c>
      <c r="G18" s="14">
        <f t="shared" si="1"/>
        <v>0</v>
      </c>
      <c r="H18" s="14">
        <v>361</v>
      </c>
      <c r="I18" s="14">
        <v>0</v>
      </c>
      <c r="J18" s="14">
        <v>7</v>
      </c>
      <c r="K18" s="14">
        <f t="shared" si="2"/>
        <v>368</v>
      </c>
      <c r="L18" s="58">
        <f t="shared" si="3"/>
        <v>138000</v>
      </c>
    </row>
    <row r="19" spans="1:12" s="36" customFormat="1" ht="15.95" customHeight="1" x14ac:dyDescent="0.15">
      <c r="A19" s="30">
        <v>13</v>
      </c>
      <c r="B19" s="14" t="s">
        <v>98</v>
      </c>
      <c r="C19" s="14">
        <f t="shared" si="0"/>
        <v>167</v>
      </c>
      <c r="D19" s="14">
        <v>0</v>
      </c>
      <c r="E19" s="14">
        <v>0</v>
      </c>
      <c r="F19" s="14">
        <v>0</v>
      </c>
      <c r="G19" s="14">
        <f t="shared" si="1"/>
        <v>0</v>
      </c>
      <c r="H19" s="14">
        <v>163</v>
      </c>
      <c r="I19" s="14">
        <v>1</v>
      </c>
      <c r="J19" s="14">
        <v>3</v>
      </c>
      <c r="K19" s="14">
        <f t="shared" si="2"/>
        <v>167</v>
      </c>
      <c r="L19" s="58">
        <f t="shared" si="3"/>
        <v>62625</v>
      </c>
    </row>
    <row r="20" spans="1:12" s="36" customFormat="1" ht="15.95" customHeight="1" x14ac:dyDescent="0.15">
      <c r="A20" s="30">
        <v>14</v>
      </c>
      <c r="B20" s="14" t="s">
        <v>99</v>
      </c>
      <c r="C20" s="14">
        <f t="shared" si="0"/>
        <v>304</v>
      </c>
      <c r="D20" s="14">
        <v>0</v>
      </c>
      <c r="E20" s="14">
        <v>0</v>
      </c>
      <c r="F20" s="14">
        <v>0</v>
      </c>
      <c r="G20" s="14">
        <f t="shared" si="1"/>
        <v>0</v>
      </c>
      <c r="H20" s="14">
        <v>296</v>
      </c>
      <c r="I20" s="14">
        <v>0</v>
      </c>
      <c r="J20" s="14">
        <v>8</v>
      </c>
      <c r="K20" s="14">
        <f t="shared" si="2"/>
        <v>304</v>
      </c>
      <c r="L20" s="58">
        <f t="shared" si="3"/>
        <v>114000</v>
      </c>
    </row>
    <row r="21" spans="1:12" s="36" customFormat="1" ht="15.95" customHeight="1" x14ac:dyDescent="0.15">
      <c r="A21" s="30">
        <v>15</v>
      </c>
      <c r="B21" s="14" t="s">
        <v>33</v>
      </c>
      <c r="C21" s="14">
        <f t="shared" si="0"/>
        <v>100</v>
      </c>
      <c r="D21" s="14">
        <v>0</v>
      </c>
      <c r="E21" s="14">
        <v>0</v>
      </c>
      <c r="F21" s="14">
        <v>0</v>
      </c>
      <c r="G21" s="14">
        <f t="shared" si="1"/>
        <v>0</v>
      </c>
      <c r="H21" s="14">
        <v>95</v>
      </c>
      <c r="I21" s="14">
        <v>2</v>
      </c>
      <c r="J21" s="14">
        <v>3</v>
      </c>
      <c r="K21" s="14">
        <f t="shared" si="2"/>
        <v>100</v>
      </c>
      <c r="L21" s="58">
        <f t="shared" si="3"/>
        <v>37500</v>
      </c>
    </row>
    <row r="22" spans="1:12" ht="15.95" customHeight="1" x14ac:dyDescent="0.15">
      <c r="A22" s="106" t="s">
        <v>113</v>
      </c>
      <c r="B22" s="106"/>
      <c r="C22" s="34">
        <f t="shared" ref="C22:L22" si="4">SUM(C7:C21)</f>
        <v>1156</v>
      </c>
      <c r="D22" s="34">
        <f>SUM(D7:D21)</f>
        <v>52</v>
      </c>
      <c r="E22" s="34">
        <f t="shared" si="4"/>
        <v>1</v>
      </c>
      <c r="F22" s="34">
        <f t="shared" si="4"/>
        <v>8</v>
      </c>
      <c r="G22" s="34">
        <f t="shared" si="4"/>
        <v>61</v>
      </c>
      <c r="H22" s="34">
        <f t="shared" si="4"/>
        <v>1063</v>
      </c>
      <c r="I22" s="34">
        <f t="shared" si="4"/>
        <v>3</v>
      </c>
      <c r="J22" s="34">
        <f t="shared" si="4"/>
        <v>29</v>
      </c>
      <c r="K22" s="34">
        <f t="shared" si="4"/>
        <v>1095</v>
      </c>
      <c r="L22" s="59">
        <f t="shared" si="4"/>
        <v>441125</v>
      </c>
    </row>
    <row r="23" spans="1:12" s="40" customFormat="1" ht="46.5" customHeight="1" x14ac:dyDescent="0.15">
      <c r="A23" s="89" t="s">
        <v>126</v>
      </c>
      <c r="B23" s="89"/>
      <c r="C23" s="89"/>
      <c r="D23" s="89" t="s">
        <v>129</v>
      </c>
      <c r="E23" s="89"/>
      <c r="F23" s="90" t="s">
        <v>127</v>
      </c>
      <c r="G23" s="90"/>
      <c r="H23" s="91"/>
      <c r="I23" s="91"/>
      <c r="J23" s="91"/>
      <c r="K23" s="92" t="s">
        <v>131</v>
      </c>
      <c r="L23" s="92"/>
    </row>
    <row r="24" spans="1:12" ht="15.95" customHeight="1" x14ac:dyDescent="0.15">
      <c r="A24" s="96" t="s">
        <v>0</v>
      </c>
      <c r="B24" s="99" t="s">
        <v>112</v>
      </c>
      <c r="C24" s="88" t="s">
        <v>171</v>
      </c>
      <c r="D24" s="88"/>
      <c r="E24" s="88"/>
      <c r="F24" s="88"/>
      <c r="G24" s="88"/>
      <c r="H24" s="88"/>
      <c r="I24" s="88"/>
      <c r="J24" s="88"/>
      <c r="K24" s="88"/>
      <c r="L24" s="86" t="s">
        <v>130</v>
      </c>
    </row>
    <row r="25" spans="1:12" ht="15.95" customHeight="1" x14ac:dyDescent="0.15">
      <c r="A25" s="97"/>
      <c r="B25" s="100"/>
      <c r="C25" s="95" t="s">
        <v>125</v>
      </c>
      <c r="D25" s="88" t="s">
        <v>80</v>
      </c>
      <c r="E25" s="88"/>
      <c r="F25" s="88"/>
      <c r="G25" s="88"/>
      <c r="H25" s="88" t="s">
        <v>81</v>
      </c>
      <c r="I25" s="88"/>
      <c r="J25" s="88"/>
      <c r="K25" s="88"/>
      <c r="L25" s="86"/>
    </row>
    <row r="26" spans="1:12" ht="15.95" customHeight="1" x14ac:dyDescent="0.15">
      <c r="A26" s="98"/>
      <c r="B26" s="101"/>
      <c r="C26" s="88"/>
      <c r="D26" s="29" t="s">
        <v>78</v>
      </c>
      <c r="E26" s="29" t="s">
        <v>79</v>
      </c>
      <c r="F26" s="29" t="s">
        <v>82</v>
      </c>
      <c r="G26" s="29" t="s">
        <v>83</v>
      </c>
      <c r="H26" s="29" t="s">
        <v>78</v>
      </c>
      <c r="I26" s="29" t="s">
        <v>79</v>
      </c>
      <c r="J26" s="29" t="s">
        <v>82</v>
      </c>
      <c r="K26" s="29" t="s">
        <v>83</v>
      </c>
      <c r="L26" s="86"/>
    </row>
    <row r="27" spans="1:12" ht="15.95" customHeight="1" x14ac:dyDescent="0.15">
      <c r="A27" s="30">
        <v>1</v>
      </c>
      <c r="B27" s="14" t="s">
        <v>84</v>
      </c>
      <c r="C27" s="14">
        <f>G27+K27</f>
        <v>43</v>
      </c>
      <c r="D27" s="14">
        <v>10</v>
      </c>
      <c r="E27" s="14">
        <v>0</v>
      </c>
      <c r="F27" s="14">
        <v>33</v>
      </c>
      <c r="G27" s="14">
        <f>F27+E27+D27</f>
        <v>43</v>
      </c>
      <c r="H27" s="14">
        <v>0</v>
      </c>
      <c r="I27" s="14">
        <v>0</v>
      </c>
      <c r="J27" s="14">
        <v>0</v>
      </c>
      <c r="K27" s="14">
        <f>J27+I27+H27</f>
        <v>0</v>
      </c>
      <c r="L27" s="58">
        <f>G27*500+K27*375</f>
        <v>21500</v>
      </c>
    </row>
    <row r="28" spans="1:12" ht="15.95" customHeight="1" x14ac:dyDescent="0.15">
      <c r="A28" s="30">
        <v>2</v>
      </c>
      <c r="B28" s="14" t="s">
        <v>35</v>
      </c>
      <c r="C28" s="14">
        <f t="shared" ref="C28:C38" si="5">G28+K28</f>
        <v>70</v>
      </c>
      <c r="D28" s="14">
        <v>45</v>
      </c>
      <c r="E28" s="14">
        <v>0</v>
      </c>
      <c r="F28" s="14">
        <v>3</v>
      </c>
      <c r="G28" s="14">
        <f t="shared" ref="G28:G38" si="6">F28+E28+D28</f>
        <v>48</v>
      </c>
      <c r="H28" s="14">
        <v>21</v>
      </c>
      <c r="I28" s="14">
        <v>0</v>
      </c>
      <c r="J28" s="14">
        <v>1</v>
      </c>
      <c r="K28" s="14">
        <f t="shared" ref="K28:K38" si="7">J28+I28+H28</f>
        <v>22</v>
      </c>
      <c r="L28" s="58">
        <f t="shared" ref="L28:L38" si="8">G28*500+K28*375</f>
        <v>32250</v>
      </c>
    </row>
    <row r="29" spans="1:12" ht="15.95" customHeight="1" x14ac:dyDescent="0.15">
      <c r="A29" s="30">
        <v>3</v>
      </c>
      <c r="B29" s="14" t="s">
        <v>36</v>
      </c>
      <c r="C29" s="14">
        <f t="shared" si="5"/>
        <v>60</v>
      </c>
      <c r="D29" s="14">
        <v>36</v>
      </c>
      <c r="E29" s="14">
        <v>0</v>
      </c>
      <c r="F29" s="14">
        <v>3</v>
      </c>
      <c r="G29" s="14">
        <f t="shared" si="6"/>
        <v>39</v>
      </c>
      <c r="H29" s="14">
        <v>21</v>
      </c>
      <c r="I29" s="14">
        <v>0</v>
      </c>
      <c r="J29" s="14">
        <v>0</v>
      </c>
      <c r="K29" s="14">
        <f t="shared" si="7"/>
        <v>21</v>
      </c>
      <c r="L29" s="58">
        <f t="shared" si="8"/>
        <v>27375</v>
      </c>
    </row>
    <row r="30" spans="1:12" ht="15.95" customHeight="1" x14ac:dyDescent="0.15">
      <c r="A30" s="30">
        <v>4</v>
      </c>
      <c r="B30" s="14" t="s">
        <v>37</v>
      </c>
      <c r="C30" s="14">
        <f t="shared" si="5"/>
        <v>80</v>
      </c>
      <c r="D30" s="14">
        <v>37</v>
      </c>
      <c r="E30" s="14">
        <v>0</v>
      </c>
      <c r="F30" s="14">
        <v>0</v>
      </c>
      <c r="G30" s="14">
        <f t="shared" si="6"/>
        <v>37</v>
      </c>
      <c r="H30" s="14">
        <v>39</v>
      </c>
      <c r="I30" s="14">
        <v>0</v>
      </c>
      <c r="J30" s="14">
        <v>4</v>
      </c>
      <c r="K30" s="14">
        <f t="shared" si="7"/>
        <v>43</v>
      </c>
      <c r="L30" s="58">
        <f t="shared" si="8"/>
        <v>34625</v>
      </c>
    </row>
    <row r="31" spans="1:12" ht="15.95" customHeight="1" x14ac:dyDescent="0.15">
      <c r="A31" s="30">
        <v>5</v>
      </c>
      <c r="B31" s="14" t="s">
        <v>38</v>
      </c>
      <c r="C31" s="14">
        <f t="shared" si="5"/>
        <v>15</v>
      </c>
      <c r="D31" s="14">
        <v>1</v>
      </c>
      <c r="E31" s="14">
        <v>0</v>
      </c>
      <c r="F31" s="14">
        <v>0</v>
      </c>
      <c r="G31" s="14">
        <f t="shared" si="6"/>
        <v>1</v>
      </c>
      <c r="H31" s="14">
        <v>13</v>
      </c>
      <c r="I31" s="14">
        <v>0</v>
      </c>
      <c r="J31" s="14">
        <v>1</v>
      </c>
      <c r="K31" s="14">
        <f t="shared" si="7"/>
        <v>14</v>
      </c>
      <c r="L31" s="58">
        <f t="shared" si="8"/>
        <v>5750</v>
      </c>
    </row>
    <row r="32" spans="1:12" ht="15.95" customHeight="1" x14ac:dyDescent="0.15">
      <c r="A32" s="30">
        <v>6</v>
      </c>
      <c r="B32" s="14" t="s">
        <v>39</v>
      </c>
      <c r="C32" s="14">
        <f t="shared" si="5"/>
        <v>6</v>
      </c>
      <c r="D32" s="14">
        <v>2</v>
      </c>
      <c r="E32" s="14">
        <v>0</v>
      </c>
      <c r="F32" s="14">
        <v>0</v>
      </c>
      <c r="G32" s="14">
        <f t="shared" si="6"/>
        <v>2</v>
      </c>
      <c r="H32" s="14">
        <v>4</v>
      </c>
      <c r="I32" s="14">
        <v>0</v>
      </c>
      <c r="J32" s="14">
        <v>0</v>
      </c>
      <c r="K32" s="14">
        <f t="shared" si="7"/>
        <v>4</v>
      </c>
      <c r="L32" s="58">
        <f t="shared" si="8"/>
        <v>2500</v>
      </c>
    </row>
    <row r="33" spans="1:12" ht="15.95" customHeight="1" x14ac:dyDescent="0.15">
      <c r="A33" s="30">
        <v>7</v>
      </c>
      <c r="B33" s="14" t="s">
        <v>40</v>
      </c>
      <c r="C33" s="14">
        <f t="shared" si="5"/>
        <v>8</v>
      </c>
      <c r="D33" s="14">
        <v>7</v>
      </c>
      <c r="E33" s="14">
        <v>0</v>
      </c>
      <c r="F33" s="14">
        <v>0</v>
      </c>
      <c r="G33" s="14">
        <f t="shared" si="6"/>
        <v>7</v>
      </c>
      <c r="H33" s="14">
        <v>1</v>
      </c>
      <c r="I33" s="14">
        <v>0</v>
      </c>
      <c r="J33" s="14">
        <v>0</v>
      </c>
      <c r="K33" s="14">
        <f t="shared" si="7"/>
        <v>1</v>
      </c>
      <c r="L33" s="58">
        <f t="shared" si="8"/>
        <v>3875</v>
      </c>
    </row>
    <row r="34" spans="1:12" ht="15.95" customHeight="1" x14ac:dyDescent="0.15">
      <c r="A34" s="30">
        <v>8</v>
      </c>
      <c r="B34" s="14" t="s">
        <v>8</v>
      </c>
      <c r="C34" s="14">
        <f t="shared" si="5"/>
        <v>134</v>
      </c>
      <c r="D34" s="14">
        <v>0</v>
      </c>
      <c r="E34" s="14">
        <v>0</v>
      </c>
      <c r="F34" s="14">
        <v>0</v>
      </c>
      <c r="G34" s="14">
        <f t="shared" si="6"/>
        <v>0</v>
      </c>
      <c r="H34" s="14">
        <v>133</v>
      </c>
      <c r="I34" s="14">
        <v>0</v>
      </c>
      <c r="J34" s="14">
        <v>1</v>
      </c>
      <c r="K34" s="14">
        <f t="shared" si="7"/>
        <v>134</v>
      </c>
      <c r="L34" s="58">
        <f t="shared" si="8"/>
        <v>50250</v>
      </c>
    </row>
    <row r="35" spans="1:12" ht="15.95" customHeight="1" x14ac:dyDescent="0.15">
      <c r="A35" s="30">
        <v>9</v>
      </c>
      <c r="B35" s="14" t="s">
        <v>9</v>
      </c>
      <c r="C35" s="14">
        <f t="shared" si="5"/>
        <v>257</v>
      </c>
      <c r="D35" s="14">
        <v>0</v>
      </c>
      <c r="E35" s="14">
        <v>0</v>
      </c>
      <c r="F35" s="14">
        <v>0</v>
      </c>
      <c r="G35" s="14">
        <f t="shared" si="6"/>
        <v>0</v>
      </c>
      <c r="H35" s="14">
        <v>238</v>
      </c>
      <c r="I35" s="14">
        <v>0</v>
      </c>
      <c r="J35" s="14">
        <v>19</v>
      </c>
      <c r="K35" s="14">
        <f t="shared" si="7"/>
        <v>257</v>
      </c>
      <c r="L35" s="58">
        <f t="shared" si="8"/>
        <v>96375</v>
      </c>
    </row>
    <row r="36" spans="1:12" ht="15.95" customHeight="1" x14ac:dyDescent="0.15">
      <c r="A36" s="30">
        <v>10</v>
      </c>
      <c r="B36" s="14" t="s">
        <v>10</v>
      </c>
      <c r="C36" s="14">
        <f t="shared" si="5"/>
        <v>106</v>
      </c>
      <c r="D36" s="14">
        <v>0</v>
      </c>
      <c r="E36" s="14">
        <v>0</v>
      </c>
      <c r="F36" s="14">
        <v>0</v>
      </c>
      <c r="G36" s="14">
        <f t="shared" si="6"/>
        <v>0</v>
      </c>
      <c r="H36" s="14">
        <v>100</v>
      </c>
      <c r="I36" s="14">
        <v>0</v>
      </c>
      <c r="J36" s="14">
        <v>6</v>
      </c>
      <c r="K36" s="14">
        <f t="shared" si="7"/>
        <v>106</v>
      </c>
      <c r="L36" s="58">
        <f t="shared" si="8"/>
        <v>39750</v>
      </c>
    </row>
    <row r="37" spans="1:12" ht="15.95" customHeight="1" x14ac:dyDescent="0.15">
      <c r="A37" s="30">
        <v>11</v>
      </c>
      <c r="B37" s="14" t="s">
        <v>11</v>
      </c>
      <c r="C37" s="14">
        <f t="shared" si="5"/>
        <v>43</v>
      </c>
      <c r="D37" s="14">
        <v>0</v>
      </c>
      <c r="E37" s="14">
        <v>0</v>
      </c>
      <c r="F37" s="14">
        <v>0</v>
      </c>
      <c r="G37" s="14">
        <f t="shared" si="6"/>
        <v>0</v>
      </c>
      <c r="H37" s="14">
        <v>34</v>
      </c>
      <c r="I37" s="14">
        <v>1</v>
      </c>
      <c r="J37" s="14">
        <v>8</v>
      </c>
      <c r="K37" s="14">
        <f t="shared" si="7"/>
        <v>43</v>
      </c>
      <c r="L37" s="58">
        <f t="shared" si="8"/>
        <v>16125</v>
      </c>
    </row>
    <row r="38" spans="1:12" ht="15.95" customHeight="1" x14ac:dyDescent="0.15">
      <c r="A38" s="30">
        <v>12</v>
      </c>
      <c r="B38" s="14" t="s">
        <v>7</v>
      </c>
      <c r="C38" s="14">
        <f t="shared" si="5"/>
        <v>98</v>
      </c>
      <c r="D38" s="14">
        <v>0</v>
      </c>
      <c r="E38" s="14">
        <v>0</v>
      </c>
      <c r="F38" s="14">
        <v>0</v>
      </c>
      <c r="G38" s="14">
        <f t="shared" si="6"/>
        <v>0</v>
      </c>
      <c r="H38" s="14">
        <v>86</v>
      </c>
      <c r="I38" s="14">
        <v>0</v>
      </c>
      <c r="J38" s="14">
        <v>12</v>
      </c>
      <c r="K38" s="14">
        <f t="shared" si="7"/>
        <v>98</v>
      </c>
      <c r="L38" s="58">
        <f t="shared" si="8"/>
        <v>36750</v>
      </c>
    </row>
    <row r="39" spans="1:12" ht="15.95" customHeight="1" x14ac:dyDescent="0.15">
      <c r="A39" s="93" t="s">
        <v>113</v>
      </c>
      <c r="B39" s="94"/>
      <c r="C39" s="34">
        <f t="shared" ref="C39:L39" si="9">SUM(C27:C38)</f>
        <v>920</v>
      </c>
      <c r="D39" s="34">
        <f t="shared" si="9"/>
        <v>138</v>
      </c>
      <c r="E39" s="34">
        <f t="shared" si="9"/>
        <v>0</v>
      </c>
      <c r="F39" s="34">
        <f t="shared" si="9"/>
        <v>39</v>
      </c>
      <c r="G39" s="34">
        <f t="shared" si="9"/>
        <v>177</v>
      </c>
      <c r="H39" s="34">
        <f t="shared" si="9"/>
        <v>690</v>
      </c>
      <c r="I39" s="34">
        <f t="shared" si="9"/>
        <v>1</v>
      </c>
      <c r="J39" s="34">
        <f t="shared" si="9"/>
        <v>52</v>
      </c>
      <c r="K39" s="34">
        <f t="shared" si="9"/>
        <v>743</v>
      </c>
      <c r="L39" s="59">
        <f t="shared" si="9"/>
        <v>367125</v>
      </c>
    </row>
    <row r="40" spans="1:12" s="40" customFormat="1" ht="46.5" customHeight="1" x14ac:dyDescent="0.15">
      <c r="A40" s="89" t="s">
        <v>126</v>
      </c>
      <c r="B40" s="89"/>
      <c r="C40" s="89"/>
      <c r="D40" s="89" t="s">
        <v>129</v>
      </c>
      <c r="E40" s="89"/>
      <c r="F40" s="90" t="s">
        <v>127</v>
      </c>
      <c r="G40" s="90"/>
      <c r="H40" s="91"/>
      <c r="I40" s="91"/>
      <c r="J40" s="91"/>
      <c r="K40" s="92" t="s">
        <v>154</v>
      </c>
      <c r="L40" s="92"/>
    </row>
    <row r="41" spans="1:12" ht="15.95" customHeight="1" x14ac:dyDescent="0.15">
      <c r="A41" s="96" t="s">
        <v>0</v>
      </c>
      <c r="B41" s="99" t="s">
        <v>112</v>
      </c>
      <c r="C41" s="84" t="s">
        <v>171</v>
      </c>
      <c r="D41" s="85"/>
      <c r="E41" s="85"/>
      <c r="F41" s="85"/>
      <c r="G41" s="85"/>
      <c r="H41" s="85"/>
      <c r="I41" s="85"/>
      <c r="J41" s="85"/>
      <c r="K41" s="85"/>
      <c r="L41" s="86" t="s">
        <v>130</v>
      </c>
    </row>
    <row r="42" spans="1:12" ht="15.95" customHeight="1" x14ac:dyDescent="0.15">
      <c r="A42" s="97"/>
      <c r="B42" s="100"/>
      <c r="C42" s="95" t="s">
        <v>125</v>
      </c>
      <c r="D42" s="88" t="s">
        <v>80</v>
      </c>
      <c r="E42" s="88"/>
      <c r="F42" s="88"/>
      <c r="G42" s="88"/>
      <c r="H42" s="88" t="s">
        <v>81</v>
      </c>
      <c r="I42" s="88"/>
      <c r="J42" s="88"/>
      <c r="K42" s="84"/>
      <c r="L42" s="86"/>
    </row>
    <row r="43" spans="1:12" ht="15.95" customHeight="1" x14ac:dyDescent="0.15">
      <c r="A43" s="98"/>
      <c r="B43" s="101"/>
      <c r="C43" s="88"/>
      <c r="D43" s="29" t="s">
        <v>78</v>
      </c>
      <c r="E43" s="29" t="s">
        <v>79</v>
      </c>
      <c r="F43" s="29" t="s">
        <v>82</v>
      </c>
      <c r="G43" s="29" t="s">
        <v>83</v>
      </c>
      <c r="H43" s="29" t="s">
        <v>78</v>
      </c>
      <c r="I43" s="29" t="s">
        <v>79</v>
      </c>
      <c r="J43" s="29" t="s">
        <v>82</v>
      </c>
      <c r="K43" s="32" t="s">
        <v>83</v>
      </c>
      <c r="L43" s="86"/>
    </row>
    <row r="44" spans="1:12" ht="15.95" customHeight="1" x14ac:dyDescent="0.15">
      <c r="A44" s="30">
        <v>1</v>
      </c>
      <c r="B44" s="14" t="s">
        <v>85</v>
      </c>
      <c r="C44" s="14">
        <f>G44+K44</f>
        <v>0</v>
      </c>
      <c r="D44" s="14">
        <v>0</v>
      </c>
      <c r="E44" s="14">
        <v>0</v>
      </c>
      <c r="F44" s="14">
        <v>0</v>
      </c>
      <c r="G44" s="14">
        <f>F44+E44+D44</f>
        <v>0</v>
      </c>
      <c r="H44" s="14">
        <v>0</v>
      </c>
      <c r="I44" s="14">
        <v>0</v>
      </c>
      <c r="J44" s="14">
        <v>0</v>
      </c>
      <c r="K44" s="14">
        <f>J44+I44+H44</f>
        <v>0</v>
      </c>
      <c r="L44" s="58">
        <f>G44*500+K44*375</f>
        <v>0</v>
      </c>
    </row>
    <row r="45" spans="1:12" ht="15.95" customHeight="1" x14ac:dyDescent="0.15">
      <c r="A45" s="30">
        <v>2</v>
      </c>
      <c r="B45" s="14" t="s">
        <v>114</v>
      </c>
      <c r="C45" s="14">
        <f t="shared" ref="C45:C49" si="10">G45+K45</f>
        <v>0</v>
      </c>
      <c r="D45" s="14">
        <v>0</v>
      </c>
      <c r="E45" s="14">
        <v>0</v>
      </c>
      <c r="F45" s="14">
        <v>0</v>
      </c>
      <c r="G45" s="14">
        <f t="shared" ref="G45:G49" si="11">F45+E45+D45</f>
        <v>0</v>
      </c>
      <c r="H45" s="14">
        <v>0</v>
      </c>
      <c r="I45" s="14">
        <v>0</v>
      </c>
      <c r="J45" s="14">
        <v>0</v>
      </c>
      <c r="K45" s="14">
        <f t="shared" ref="K45:K49" si="12">J45+I45+H45</f>
        <v>0</v>
      </c>
      <c r="L45" s="58">
        <f t="shared" ref="L45:L49" si="13">G45*500+K45*375</f>
        <v>0</v>
      </c>
    </row>
    <row r="46" spans="1:12" ht="15.95" customHeight="1" x14ac:dyDescent="0.15">
      <c r="A46" s="30">
        <v>3</v>
      </c>
      <c r="B46" s="14" t="s">
        <v>115</v>
      </c>
      <c r="C46" s="14">
        <f t="shared" si="10"/>
        <v>0</v>
      </c>
      <c r="D46" s="14">
        <v>0</v>
      </c>
      <c r="E46" s="14">
        <v>0</v>
      </c>
      <c r="F46" s="14">
        <v>0</v>
      </c>
      <c r="G46" s="14">
        <f t="shared" si="11"/>
        <v>0</v>
      </c>
      <c r="H46" s="14">
        <v>0</v>
      </c>
      <c r="I46" s="14">
        <v>0</v>
      </c>
      <c r="J46" s="14">
        <v>0</v>
      </c>
      <c r="K46" s="14">
        <f t="shared" si="12"/>
        <v>0</v>
      </c>
      <c r="L46" s="58">
        <f t="shared" si="13"/>
        <v>0</v>
      </c>
    </row>
    <row r="47" spans="1:12" ht="15.95" customHeight="1" x14ac:dyDescent="0.15">
      <c r="A47" s="30">
        <v>4</v>
      </c>
      <c r="B47" s="14" t="s">
        <v>86</v>
      </c>
      <c r="C47" s="14">
        <f t="shared" si="10"/>
        <v>205</v>
      </c>
      <c r="D47" s="14">
        <v>0</v>
      </c>
      <c r="E47" s="14">
        <v>0</v>
      </c>
      <c r="F47" s="14">
        <v>0</v>
      </c>
      <c r="G47" s="14">
        <f t="shared" si="11"/>
        <v>0</v>
      </c>
      <c r="H47" s="14">
        <v>198</v>
      </c>
      <c r="I47" s="14">
        <v>1</v>
      </c>
      <c r="J47" s="14">
        <v>6</v>
      </c>
      <c r="K47" s="14">
        <f t="shared" si="12"/>
        <v>205</v>
      </c>
      <c r="L47" s="58">
        <f t="shared" si="13"/>
        <v>76875</v>
      </c>
    </row>
    <row r="48" spans="1:12" ht="15.95" customHeight="1" x14ac:dyDescent="0.15">
      <c r="A48" s="30">
        <v>5</v>
      </c>
      <c r="B48" s="14" t="s">
        <v>116</v>
      </c>
      <c r="C48" s="14">
        <f t="shared" si="10"/>
        <v>478</v>
      </c>
      <c r="D48" s="14">
        <v>0</v>
      </c>
      <c r="E48" s="14">
        <v>0</v>
      </c>
      <c r="F48" s="14">
        <v>0</v>
      </c>
      <c r="G48" s="14">
        <f t="shared" si="11"/>
        <v>0</v>
      </c>
      <c r="H48" s="14">
        <v>476</v>
      </c>
      <c r="I48" s="14">
        <v>1</v>
      </c>
      <c r="J48" s="14">
        <v>1</v>
      </c>
      <c r="K48" s="14">
        <f t="shared" si="12"/>
        <v>478</v>
      </c>
      <c r="L48" s="58">
        <f t="shared" si="13"/>
        <v>179250</v>
      </c>
    </row>
    <row r="49" spans="1:12" ht="15.95" customHeight="1" x14ac:dyDescent="0.15">
      <c r="A49" s="30">
        <v>6</v>
      </c>
      <c r="B49" s="14" t="s">
        <v>117</v>
      </c>
      <c r="C49" s="14">
        <f t="shared" si="10"/>
        <v>55</v>
      </c>
      <c r="D49" s="14">
        <v>0</v>
      </c>
      <c r="E49" s="14">
        <v>0</v>
      </c>
      <c r="F49" s="14">
        <v>0</v>
      </c>
      <c r="G49" s="14">
        <f t="shared" si="11"/>
        <v>0</v>
      </c>
      <c r="H49" s="14">
        <v>51</v>
      </c>
      <c r="I49" s="14">
        <v>1</v>
      </c>
      <c r="J49" s="14">
        <v>3</v>
      </c>
      <c r="K49" s="14">
        <f t="shared" si="12"/>
        <v>55</v>
      </c>
      <c r="L49" s="58">
        <f t="shared" si="13"/>
        <v>20625</v>
      </c>
    </row>
    <row r="50" spans="1:12" s="24" customFormat="1" ht="15.95" customHeight="1" x14ac:dyDescent="0.15">
      <c r="A50" s="93" t="s">
        <v>113</v>
      </c>
      <c r="B50" s="94"/>
      <c r="C50" s="34">
        <f t="shared" ref="C50:L50" si="14">SUM(C44:C49)</f>
        <v>738</v>
      </c>
      <c r="D50" s="34">
        <f t="shared" si="14"/>
        <v>0</v>
      </c>
      <c r="E50" s="34">
        <f t="shared" si="14"/>
        <v>0</v>
      </c>
      <c r="F50" s="34">
        <f t="shared" si="14"/>
        <v>0</v>
      </c>
      <c r="G50" s="34">
        <f t="shared" si="14"/>
        <v>0</v>
      </c>
      <c r="H50" s="34">
        <f t="shared" si="14"/>
        <v>725</v>
      </c>
      <c r="I50" s="34">
        <f t="shared" si="14"/>
        <v>3</v>
      </c>
      <c r="J50" s="34">
        <f t="shared" si="14"/>
        <v>10</v>
      </c>
      <c r="K50" s="34">
        <f t="shared" si="14"/>
        <v>738</v>
      </c>
      <c r="L50" s="59">
        <f t="shared" si="14"/>
        <v>276750</v>
      </c>
    </row>
    <row r="51" spans="1:12" s="40" customFormat="1" ht="46.5" customHeight="1" x14ac:dyDescent="0.15">
      <c r="A51" s="89" t="s">
        <v>126</v>
      </c>
      <c r="B51" s="89"/>
      <c r="C51" s="89"/>
      <c r="D51" s="89" t="s">
        <v>129</v>
      </c>
      <c r="E51" s="89"/>
      <c r="F51" s="90" t="s">
        <v>127</v>
      </c>
      <c r="G51" s="90"/>
      <c r="H51" s="91"/>
      <c r="I51" s="91"/>
      <c r="J51" s="91"/>
      <c r="K51" s="92" t="s">
        <v>154</v>
      </c>
      <c r="L51" s="92"/>
    </row>
    <row r="52" spans="1:12" ht="15.95" customHeight="1" x14ac:dyDescent="0.15">
      <c r="A52" s="96" t="s">
        <v>0</v>
      </c>
      <c r="B52" s="99" t="s">
        <v>112</v>
      </c>
      <c r="C52" s="84" t="s">
        <v>171</v>
      </c>
      <c r="D52" s="85"/>
      <c r="E52" s="85"/>
      <c r="F52" s="85"/>
      <c r="G52" s="85"/>
      <c r="H52" s="85"/>
      <c r="I52" s="85"/>
      <c r="J52" s="85"/>
      <c r="K52" s="85"/>
      <c r="L52" s="86" t="s">
        <v>130</v>
      </c>
    </row>
    <row r="53" spans="1:12" ht="15.95" customHeight="1" x14ac:dyDescent="0.15">
      <c r="A53" s="97"/>
      <c r="B53" s="100"/>
      <c r="C53" s="95" t="s">
        <v>125</v>
      </c>
      <c r="D53" s="88" t="s">
        <v>80</v>
      </c>
      <c r="E53" s="88"/>
      <c r="F53" s="88"/>
      <c r="G53" s="88"/>
      <c r="H53" s="88" t="s">
        <v>81</v>
      </c>
      <c r="I53" s="88"/>
      <c r="J53" s="88"/>
      <c r="K53" s="84"/>
      <c r="L53" s="86"/>
    </row>
    <row r="54" spans="1:12" ht="15.95" customHeight="1" x14ac:dyDescent="0.15">
      <c r="A54" s="98"/>
      <c r="B54" s="101"/>
      <c r="C54" s="88"/>
      <c r="D54" s="29" t="s">
        <v>78</v>
      </c>
      <c r="E54" s="29" t="s">
        <v>79</v>
      </c>
      <c r="F54" s="29" t="s">
        <v>82</v>
      </c>
      <c r="G54" s="29" t="s">
        <v>83</v>
      </c>
      <c r="H54" s="29" t="s">
        <v>78</v>
      </c>
      <c r="I54" s="29" t="s">
        <v>79</v>
      </c>
      <c r="J54" s="29" t="s">
        <v>82</v>
      </c>
      <c r="K54" s="32" t="s">
        <v>83</v>
      </c>
      <c r="L54" s="86"/>
    </row>
    <row r="55" spans="1:12" s="36" customFormat="1" ht="15.95" customHeight="1" x14ac:dyDescent="0.15">
      <c r="A55" s="30">
        <v>1</v>
      </c>
      <c r="B55" s="14" t="s">
        <v>84</v>
      </c>
      <c r="C55" s="14">
        <f>G55+K55</f>
        <v>26</v>
      </c>
      <c r="D55" s="14">
        <v>26</v>
      </c>
      <c r="E55" s="14">
        <v>0</v>
      </c>
      <c r="F55" s="14">
        <v>0</v>
      </c>
      <c r="G55" s="14">
        <f>F55+E55+D55</f>
        <v>26</v>
      </c>
      <c r="H55" s="14">
        <v>0</v>
      </c>
      <c r="I55" s="14">
        <v>0</v>
      </c>
      <c r="J55" s="14">
        <v>0</v>
      </c>
      <c r="K55" s="14">
        <f>J55+I55+H55</f>
        <v>0</v>
      </c>
      <c r="L55" s="58">
        <f>G55*500+K55*375</f>
        <v>13000</v>
      </c>
    </row>
    <row r="56" spans="1:12" s="36" customFormat="1" ht="15.95" customHeight="1" x14ac:dyDescent="0.15">
      <c r="A56" s="30">
        <v>2</v>
      </c>
      <c r="B56" s="14" t="s">
        <v>12</v>
      </c>
      <c r="C56" s="14">
        <f t="shared" ref="C56:C60" si="15">G56+K56</f>
        <v>132</v>
      </c>
      <c r="D56" s="14">
        <v>120</v>
      </c>
      <c r="E56" s="14">
        <v>0</v>
      </c>
      <c r="F56" s="14">
        <v>12</v>
      </c>
      <c r="G56" s="14">
        <f t="shared" ref="G56:G60" si="16">F56+E56+D56</f>
        <v>132</v>
      </c>
      <c r="H56" s="14">
        <v>0</v>
      </c>
      <c r="I56" s="14">
        <v>0</v>
      </c>
      <c r="J56" s="14">
        <v>0</v>
      </c>
      <c r="K56" s="14">
        <f t="shared" ref="K56:K60" si="17">J56+I56+H56</f>
        <v>0</v>
      </c>
      <c r="L56" s="58">
        <f t="shared" ref="L56:L60" si="18">G56*500+K56*375</f>
        <v>66000</v>
      </c>
    </row>
    <row r="57" spans="1:12" s="36" customFormat="1" ht="15.95" customHeight="1" x14ac:dyDescent="0.15">
      <c r="A57" s="30">
        <v>3</v>
      </c>
      <c r="B57" s="14" t="s">
        <v>72</v>
      </c>
      <c r="C57" s="14">
        <f t="shared" si="15"/>
        <v>244</v>
      </c>
      <c r="D57" s="14">
        <v>244</v>
      </c>
      <c r="E57" s="14">
        <v>0</v>
      </c>
      <c r="F57" s="14">
        <v>0</v>
      </c>
      <c r="G57" s="14">
        <f t="shared" si="16"/>
        <v>244</v>
      </c>
      <c r="H57" s="14">
        <v>0</v>
      </c>
      <c r="I57" s="14">
        <v>0</v>
      </c>
      <c r="J57" s="14">
        <v>0</v>
      </c>
      <c r="K57" s="14">
        <f t="shared" si="17"/>
        <v>0</v>
      </c>
      <c r="L57" s="58">
        <f t="shared" si="18"/>
        <v>122000</v>
      </c>
    </row>
    <row r="58" spans="1:12" s="36" customFormat="1" ht="15.95" customHeight="1" x14ac:dyDescent="0.15">
      <c r="A58" s="30">
        <v>4</v>
      </c>
      <c r="B58" s="14" t="s">
        <v>40</v>
      </c>
      <c r="C58" s="14">
        <f t="shared" si="15"/>
        <v>23</v>
      </c>
      <c r="D58" s="14">
        <v>22</v>
      </c>
      <c r="E58" s="14">
        <v>0</v>
      </c>
      <c r="F58" s="14">
        <v>1</v>
      </c>
      <c r="G58" s="14">
        <f t="shared" si="16"/>
        <v>23</v>
      </c>
      <c r="H58" s="14">
        <v>0</v>
      </c>
      <c r="I58" s="14">
        <v>0</v>
      </c>
      <c r="J58" s="14">
        <v>0</v>
      </c>
      <c r="K58" s="14">
        <f t="shared" si="17"/>
        <v>0</v>
      </c>
      <c r="L58" s="58">
        <f t="shared" si="18"/>
        <v>11500</v>
      </c>
    </row>
    <row r="59" spans="1:12" s="36" customFormat="1" ht="15.95" customHeight="1" x14ac:dyDescent="0.15">
      <c r="A59" s="30">
        <v>5</v>
      </c>
      <c r="B59" s="14" t="s">
        <v>74</v>
      </c>
      <c r="C59" s="14">
        <f t="shared" si="15"/>
        <v>136</v>
      </c>
      <c r="D59" s="14">
        <v>0</v>
      </c>
      <c r="E59" s="14">
        <v>0</v>
      </c>
      <c r="F59" s="14">
        <v>0</v>
      </c>
      <c r="G59" s="14">
        <f t="shared" si="16"/>
        <v>0</v>
      </c>
      <c r="H59" s="14">
        <v>123</v>
      </c>
      <c r="I59" s="14">
        <v>0</v>
      </c>
      <c r="J59" s="14">
        <v>13</v>
      </c>
      <c r="K59" s="14">
        <f t="shared" si="17"/>
        <v>136</v>
      </c>
      <c r="L59" s="58">
        <f>G59*500+K59*375</f>
        <v>51000</v>
      </c>
    </row>
    <row r="60" spans="1:12" s="36" customFormat="1" ht="15.95" customHeight="1" x14ac:dyDescent="0.15">
      <c r="A60" s="30">
        <v>6</v>
      </c>
      <c r="B60" s="14" t="s">
        <v>75</v>
      </c>
      <c r="C60" s="14">
        <f t="shared" si="15"/>
        <v>158</v>
      </c>
      <c r="D60" s="14">
        <v>0</v>
      </c>
      <c r="E60" s="14">
        <v>0</v>
      </c>
      <c r="F60" s="14">
        <v>0</v>
      </c>
      <c r="G60" s="14">
        <f t="shared" si="16"/>
        <v>0</v>
      </c>
      <c r="H60" s="14">
        <v>152</v>
      </c>
      <c r="I60" s="14">
        <v>0</v>
      </c>
      <c r="J60" s="14">
        <v>6</v>
      </c>
      <c r="K60" s="14">
        <f t="shared" si="17"/>
        <v>158</v>
      </c>
      <c r="L60" s="58">
        <f t="shared" si="18"/>
        <v>59250</v>
      </c>
    </row>
    <row r="61" spans="1:12" s="24" customFormat="1" ht="15.95" customHeight="1" x14ac:dyDescent="0.15">
      <c r="A61" s="93" t="s">
        <v>113</v>
      </c>
      <c r="B61" s="94"/>
      <c r="C61" s="34">
        <f t="shared" ref="C61:L61" si="19">SUM(C55:C60)</f>
        <v>719</v>
      </c>
      <c r="D61" s="34">
        <f t="shared" si="19"/>
        <v>412</v>
      </c>
      <c r="E61" s="34">
        <f t="shared" si="19"/>
        <v>0</v>
      </c>
      <c r="F61" s="34">
        <f t="shared" si="19"/>
        <v>13</v>
      </c>
      <c r="G61" s="34">
        <f t="shared" si="19"/>
        <v>425</v>
      </c>
      <c r="H61" s="34">
        <f t="shared" si="19"/>
        <v>275</v>
      </c>
      <c r="I61" s="34">
        <f t="shared" si="19"/>
        <v>0</v>
      </c>
      <c r="J61" s="34">
        <f t="shared" si="19"/>
        <v>19</v>
      </c>
      <c r="K61" s="34">
        <f t="shared" si="19"/>
        <v>294</v>
      </c>
      <c r="L61" s="59">
        <f t="shared" si="19"/>
        <v>322750</v>
      </c>
    </row>
    <row r="62" spans="1:12" s="40" customFormat="1" ht="46.5" customHeight="1" x14ac:dyDescent="0.15">
      <c r="A62" s="89" t="s">
        <v>126</v>
      </c>
      <c r="B62" s="89"/>
      <c r="C62" s="89"/>
      <c r="D62" s="89" t="s">
        <v>129</v>
      </c>
      <c r="E62" s="89"/>
      <c r="F62" s="90" t="s">
        <v>127</v>
      </c>
      <c r="G62" s="90"/>
      <c r="H62" s="91"/>
      <c r="I62" s="91"/>
      <c r="J62" s="91"/>
      <c r="K62" s="92" t="s">
        <v>154</v>
      </c>
      <c r="L62" s="92"/>
    </row>
    <row r="63" spans="1:12" ht="15.95" customHeight="1" x14ac:dyDescent="0.15">
      <c r="A63" s="96" t="s">
        <v>0</v>
      </c>
      <c r="B63" s="99" t="s">
        <v>112</v>
      </c>
      <c r="C63" s="84" t="s">
        <v>171</v>
      </c>
      <c r="D63" s="85"/>
      <c r="E63" s="85"/>
      <c r="F63" s="85"/>
      <c r="G63" s="85"/>
      <c r="H63" s="85"/>
      <c r="I63" s="85"/>
      <c r="J63" s="85"/>
      <c r="K63" s="85"/>
      <c r="L63" s="86" t="s">
        <v>130</v>
      </c>
    </row>
    <row r="64" spans="1:12" ht="15.95" customHeight="1" x14ac:dyDescent="0.15">
      <c r="A64" s="97"/>
      <c r="B64" s="100"/>
      <c r="C64" s="95" t="s">
        <v>125</v>
      </c>
      <c r="D64" s="88" t="s">
        <v>80</v>
      </c>
      <c r="E64" s="88"/>
      <c r="F64" s="88"/>
      <c r="G64" s="88"/>
      <c r="H64" s="88" t="s">
        <v>81</v>
      </c>
      <c r="I64" s="88"/>
      <c r="J64" s="88"/>
      <c r="K64" s="84"/>
      <c r="L64" s="86"/>
    </row>
    <row r="65" spans="1:12" ht="15.95" customHeight="1" x14ac:dyDescent="0.15">
      <c r="A65" s="98"/>
      <c r="B65" s="101"/>
      <c r="C65" s="88"/>
      <c r="D65" s="29" t="s">
        <v>78</v>
      </c>
      <c r="E65" s="29" t="s">
        <v>79</v>
      </c>
      <c r="F65" s="29" t="s">
        <v>82</v>
      </c>
      <c r="G65" s="29" t="s">
        <v>83</v>
      </c>
      <c r="H65" s="29" t="s">
        <v>78</v>
      </c>
      <c r="I65" s="29" t="s">
        <v>79</v>
      </c>
      <c r="J65" s="29" t="s">
        <v>82</v>
      </c>
      <c r="K65" s="32" t="s">
        <v>83</v>
      </c>
      <c r="L65" s="86"/>
    </row>
    <row r="66" spans="1:12" s="36" customFormat="1" ht="15.95" customHeight="1" x14ac:dyDescent="0.15">
      <c r="A66" s="30">
        <v>1</v>
      </c>
      <c r="B66" s="14" t="s">
        <v>84</v>
      </c>
      <c r="C66" s="14">
        <f>G66+K66</f>
        <v>10</v>
      </c>
      <c r="D66" s="14">
        <v>10</v>
      </c>
      <c r="E66" s="14">
        <v>0</v>
      </c>
      <c r="F66" s="14">
        <v>0</v>
      </c>
      <c r="G66" s="14">
        <f>F66+E66+D66</f>
        <v>10</v>
      </c>
      <c r="H66" s="14">
        <v>0</v>
      </c>
      <c r="I66" s="14">
        <v>0</v>
      </c>
      <c r="J66" s="14">
        <v>0</v>
      </c>
      <c r="K66" s="14">
        <f>J66+I66+H66</f>
        <v>0</v>
      </c>
      <c r="L66" s="58">
        <f>G66*500+K66*375</f>
        <v>5000</v>
      </c>
    </row>
    <row r="67" spans="1:12" s="36" customFormat="1" ht="15.95" customHeight="1" x14ac:dyDescent="0.15">
      <c r="A67" s="30">
        <v>2</v>
      </c>
      <c r="B67" s="14" t="s">
        <v>118</v>
      </c>
      <c r="C67" s="14">
        <f t="shared" ref="C67:C72" si="20">G67+K67</f>
        <v>75</v>
      </c>
      <c r="D67" s="14">
        <v>56</v>
      </c>
      <c r="E67" s="14">
        <v>0</v>
      </c>
      <c r="F67" s="14">
        <v>15</v>
      </c>
      <c r="G67" s="14">
        <f t="shared" ref="G67:G72" si="21">F67+E67+D67</f>
        <v>71</v>
      </c>
      <c r="H67" s="14">
        <v>4</v>
      </c>
      <c r="I67" s="14">
        <v>0</v>
      </c>
      <c r="J67" s="14">
        <v>0</v>
      </c>
      <c r="K67" s="14">
        <f t="shared" ref="K67:K72" si="22">J67+I67+H67</f>
        <v>4</v>
      </c>
      <c r="L67" s="58">
        <f t="shared" ref="L67:L72" si="23">G67*500+K67*375</f>
        <v>37000</v>
      </c>
    </row>
    <row r="68" spans="1:12" s="36" customFormat="1" ht="15.95" customHeight="1" x14ac:dyDescent="0.15">
      <c r="A68" s="30">
        <v>3</v>
      </c>
      <c r="B68" s="14" t="s">
        <v>119</v>
      </c>
      <c r="C68" s="14">
        <f t="shared" si="20"/>
        <v>62</v>
      </c>
      <c r="D68" s="14">
        <v>14</v>
      </c>
      <c r="E68" s="14">
        <v>0</v>
      </c>
      <c r="F68" s="14">
        <v>1</v>
      </c>
      <c r="G68" s="14">
        <f t="shared" si="21"/>
        <v>15</v>
      </c>
      <c r="H68" s="14">
        <v>45</v>
      </c>
      <c r="I68" s="14">
        <v>0</v>
      </c>
      <c r="J68" s="14">
        <v>2</v>
      </c>
      <c r="K68" s="14">
        <f t="shared" si="22"/>
        <v>47</v>
      </c>
      <c r="L68" s="58">
        <f t="shared" si="23"/>
        <v>25125</v>
      </c>
    </row>
    <row r="69" spans="1:12" s="36" customFormat="1" ht="15.95" customHeight="1" x14ac:dyDescent="0.15">
      <c r="A69" s="30">
        <v>4</v>
      </c>
      <c r="B69" s="14" t="s">
        <v>120</v>
      </c>
      <c r="C69" s="14">
        <f t="shared" si="20"/>
        <v>116</v>
      </c>
      <c r="D69" s="14">
        <v>0</v>
      </c>
      <c r="E69" s="14">
        <v>0</v>
      </c>
      <c r="F69" s="14">
        <v>0</v>
      </c>
      <c r="G69" s="14">
        <f t="shared" si="21"/>
        <v>0</v>
      </c>
      <c r="H69" s="14">
        <v>110</v>
      </c>
      <c r="I69" s="14">
        <v>0</v>
      </c>
      <c r="J69" s="14">
        <v>6</v>
      </c>
      <c r="K69" s="14">
        <f t="shared" si="22"/>
        <v>116</v>
      </c>
      <c r="L69" s="58">
        <f t="shared" si="23"/>
        <v>43500</v>
      </c>
    </row>
    <row r="70" spans="1:12" s="36" customFormat="1" ht="15.95" customHeight="1" x14ac:dyDescent="0.15">
      <c r="A70" s="30">
        <v>5</v>
      </c>
      <c r="B70" s="14" t="s">
        <v>121</v>
      </c>
      <c r="C70" s="14">
        <f t="shared" si="20"/>
        <v>402</v>
      </c>
      <c r="D70" s="14">
        <v>0</v>
      </c>
      <c r="E70" s="14">
        <v>0</v>
      </c>
      <c r="F70" s="14">
        <v>0</v>
      </c>
      <c r="G70" s="14">
        <f t="shared" si="21"/>
        <v>0</v>
      </c>
      <c r="H70" s="14">
        <v>386</v>
      </c>
      <c r="I70" s="14">
        <v>2</v>
      </c>
      <c r="J70" s="14">
        <v>14</v>
      </c>
      <c r="K70" s="14">
        <f t="shared" si="22"/>
        <v>402</v>
      </c>
      <c r="L70" s="58">
        <f t="shared" si="23"/>
        <v>150750</v>
      </c>
    </row>
    <row r="71" spans="1:12" s="36" customFormat="1" ht="15.95" customHeight="1" x14ac:dyDescent="0.15">
      <c r="A71" s="30">
        <v>6</v>
      </c>
      <c r="B71" s="14" t="s">
        <v>122</v>
      </c>
      <c r="C71" s="14">
        <f t="shared" si="20"/>
        <v>80</v>
      </c>
      <c r="D71" s="14">
        <v>0</v>
      </c>
      <c r="E71" s="14">
        <v>0</v>
      </c>
      <c r="F71" s="14">
        <v>0</v>
      </c>
      <c r="G71" s="14">
        <f t="shared" si="21"/>
        <v>0</v>
      </c>
      <c r="H71" s="14">
        <v>77</v>
      </c>
      <c r="I71" s="14">
        <v>1</v>
      </c>
      <c r="J71" s="14">
        <v>2</v>
      </c>
      <c r="K71" s="14">
        <f t="shared" si="22"/>
        <v>80</v>
      </c>
      <c r="L71" s="58">
        <f t="shared" si="23"/>
        <v>30000</v>
      </c>
    </row>
    <row r="72" spans="1:12" s="36" customFormat="1" ht="15.95" customHeight="1" x14ac:dyDescent="0.15">
      <c r="A72" s="30">
        <v>7</v>
      </c>
      <c r="B72" s="14" t="s">
        <v>123</v>
      </c>
      <c r="C72" s="14">
        <f t="shared" si="20"/>
        <v>42</v>
      </c>
      <c r="D72" s="14">
        <v>0</v>
      </c>
      <c r="E72" s="14">
        <v>0</v>
      </c>
      <c r="F72" s="14">
        <v>0</v>
      </c>
      <c r="G72" s="14">
        <f t="shared" si="21"/>
        <v>0</v>
      </c>
      <c r="H72" s="14">
        <v>40</v>
      </c>
      <c r="I72" s="14">
        <v>0</v>
      </c>
      <c r="J72" s="14">
        <v>2</v>
      </c>
      <c r="K72" s="14">
        <f t="shared" si="22"/>
        <v>42</v>
      </c>
      <c r="L72" s="58">
        <f t="shared" si="23"/>
        <v>15750</v>
      </c>
    </row>
    <row r="73" spans="1:12" s="24" customFormat="1" ht="15.95" customHeight="1" x14ac:dyDescent="0.15">
      <c r="A73" s="93" t="s">
        <v>113</v>
      </c>
      <c r="B73" s="94"/>
      <c r="C73" s="34">
        <f t="shared" ref="C73:L73" si="24">SUM(C66:C72)</f>
        <v>787</v>
      </c>
      <c r="D73" s="34">
        <f t="shared" si="24"/>
        <v>80</v>
      </c>
      <c r="E73" s="34">
        <f t="shared" si="24"/>
        <v>0</v>
      </c>
      <c r="F73" s="34">
        <f t="shared" si="24"/>
        <v>16</v>
      </c>
      <c r="G73" s="34">
        <f t="shared" si="24"/>
        <v>96</v>
      </c>
      <c r="H73" s="34">
        <f t="shared" si="24"/>
        <v>662</v>
      </c>
      <c r="I73" s="34">
        <f t="shared" si="24"/>
        <v>3</v>
      </c>
      <c r="J73" s="34">
        <f t="shared" si="24"/>
        <v>26</v>
      </c>
      <c r="K73" s="34">
        <f t="shared" si="24"/>
        <v>691</v>
      </c>
      <c r="L73" s="59">
        <f t="shared" si="24"/>
        <v>307125</v>
      </c>
    </row>
    <row r="74" spans="1:12" s="40" customFormat="1" ht="46.5" customHeight="1" x14ac:dyDescent="0.15">
      <c r="A74" s="89" t="s">
        <v>126</v>
      </c>
      <c r="B74" s="89"/>
      <c r="C74" s="89"/>
      <c r="D74" s="89" t="s">
        <v>129</v>
      </c>
      <c r="E74" s="89"/>
      <c r="F74" s="90" t="s">
        <v>127</v>
      </c>
      <c r="G74" s="90"/>
      <c r="H74" s="91"/>
      <c r="I74" s="91"/>
      <c r="J74" s="91"/>
      <c r="K74" s="92" t="s">
        <v>154</v>
      </c>
      <c r="L74" s="92"/>
    </row>
    <row r="75" spans="1:12" ht="15.95" customHeight="1" x14ac:dyDescent="0.15">
      <c r="A75" s="96" t="s">
        <v>0</v>
      </c>
      <c r="B75" s="99" t="s">
        <v>112</v>
      </c>
      <c r="C75" s="84" t="s">
        <v>171</v>
      </c>
      <c r="D75" s="85"/>
      <c r="E75" s="85"/>
      <c r="F75" s="85"/>
      <c r="G75" s="85"/>
      <c r="H75" s="85"/>
      <c r="I75" s="85"/>
      <c r="J75" s="85"/>
      <c r="K75" s="85"/>
      <c r="L75" s="86" t="s">
        <v>130</v>
      </c>
    </row>
    <row r="76" spans="1:12" ht="15.95" customHeight="1" x14ac:dyDescent="0.15">
      <c r="A76" s="97"/>
      <c r="B76" s="100"/>
      <c r="C76" s="95" t="s">
        <v>125</v>
      </c>
      <c r="D76" s="88" t="s">
        <v>80</v>
      </c>
      <c r="E76" s="88"/>
      <c r="F76" s="88"/>
      <c r="G76" s="88"/>
      <c r="H76" s="88" t="s">
        <v>81</v>
      </c>
      <c r="I76" s="88"/>
      <c r="J76" s="88"/>
      <c r="K76" s="84"/>
      <c r="L76" s="86"/>
    </row>
    <row r="77" spans="1:12" ht="15.95" customHeight="1" x14ac:dyDescent="0.15">
      <c r="A77" s="98"/>
      <c r="B77" s="101"/>
      <c r="C77" s="88"/>
      <c r="D77" s="29" t="s">
        <v>78</v>
      </c>
      <c r="E77" s="29" t="s">
        <v>79</v>
      </c>
      <c r="F77" s="29" t="s">
        <v>82</v>
      </c>
      <c r="G77" s="29" t="s">
        <v>83</v>
      </c>
      <c r="H77" s="29" t="s">
        <v>78</v>
      </c>
      <c r="I77" s="29" t="s">
        <v>79</v>
      </c>
      <c r="J77" s="29" t="s">
        <v>82</v>
      </c>
      <c r="K77" s="32" t="s">
        <v>83</v>
      </c>
      <c r="L77" s="86"/>
    </row>
    <row r="78" spans="1:12" ht="15.95" customHeight="1" x14ac:dyDescent="0.15">
      <c r="A78" s="30">
        <v>1</v>
      </c>
      <c r="B78" s="14" t="s">
        <v>84</v>
      </c>
      <c r="C78" s="14">
        <f>G78+K78</f>
        <v>3</v>
      </c>
      <c r="D78" s="14">
        <v>3</v>
      </c>
      <c r="E78" s="14">
        <v>0</v>
      </c>
      <c r="F78" s="14">
        <v>0</v>
      </c>
      <c r="G78" s="14">
        <f>F78+E78+D78</f>
        <v>3</v>
      </c>
      <c r="H78" s="14">
        <v>0</v>
      </c>
      <c r="I78" s="14">
        <v>0</v>
      </c>
      <c r="J78" s="14">
        <v>0</v>
      </c>
      <c r="K78" s="14">
        <f>J78+I78+H78</f>
        <v>0</v>
      </c>
      <c r="L78" s="58">
        <f>G78*500+K78*375</f>
        <v>1500</v>
      </c>
    </row>
    <row r="79" spans="1:12" ht="15.95" customHeight="1" x14ac:dyDescent="0.15">
      <c r="A79" s="30">
        <v>2</v>
      </c>
      <c r="B79" s="14" t="s">
        <v>87</v>
      </c>
      <c r="C79" s="14">
        <f t="shared" ref="C79:C84" si="25">G79+K79</f>
        <v>35</v>
      </c>
      <c r="D79" s="14">
        <v>28</v>
      </c>
      <c r="E79" s="14">
        <v>0</v>
      </c>
      <c r="F79" s="14">
        <v>1</v>
      </c>
      <c r="G79" s="14">
        <f t="shared" ref="G79:G84" si="26">F79+E79+D79</f>
        <v>29</v>
      </c>
      <c r="H79" s="14">
        <v>6</v>
      </c>
      <c r="I79" s="14">
        <v>0</v>
      </c>
      <c r="J79" s="14">
        <v>0</v>
      </c>
      <c r="K79" s="14">
        <f t="shared" ref="K79:K84" si="27">J79+I79+H79</f>
        <v>6</v>
      </c>
      <c r="L79" s="58">
        <f t="shared" ref="L79:L84" si="28">G79*500+K79*375</f>
        <v>16750</v>
      </c>
    </row>
    <row r="80" spans="1:12" ht="15.95" customHeight="1" x14ac:dyDescent="0.15">
      <c r="A80" s="30">
        <v>3</v>
      </c>
      <c r="B80" s="14" t="s">
        <v>88</v>
      </c>
      <c r="C80" s="14">
        <f t="shared" si="25"/>
        <v>87</v>
      </c>
      <c r="D80" s="14">
        <v>0</v>
      </c>
      <c r="E80" s="14">
        <v>0</v>
      </c>
      <c r="F80" s="14">
        <v>0</v>
      </c>
      <c r="G80" s="14">
        <f t="shared" si="26"/>
        <v>0</v>
      </c>
      <c r="H80" s="14">
        <v>85</v>
      </c>
      <c r="I80" s="14">
        <v>0</v>
      </c>
      <c r="J80" s="14">
        <v>2</v>
      </c>
      <c r="K80" s="14">
        <f t="shared" si="27"/>
        <v>87</v>
      </c>
      <c r="L80" s="58">
        <f t="shared" si="28"/>
        <v>32625</v>
      </c>
    </row>
    <row r="81" spans="1:12" ht="15.95" customHeight="1" x14ac:dyDescent="0.15">
      <c r="A81" s="30">
        <v>4</v>
      </c>
      <c r="B81" s="14" t="s">
        <v>89</v>
      </c>
      <c r="C81" s="14">
        <f t="shared" si="25"/>
        <v>295</v>
      </c>
      <c r="D81" s="14">
        <v>0</v>
      </c>
      <c r="E81" s="14">
        <v>0</v>
      </c>
      <c r="F81" s="14">
        <v>0</v>
      </c>
      <c r="G81" s="14">
        <f t="shared" si="26"/>
        <v>0</v>
      </c>
      <c r="H81" s="14">
        <v>292</v>
      </c>
      <c r="I81" s="14">
        <v>3</v>
      </c>
      <c r="J81" s="14">
        <v>0</v>
      </c>
      <c r="K81" s="14">
        <f t="shared" si="27"/>
        <v>295</v>
      </c>
      <c r="L81" s="58">
        <f t="shared" si="28"/>
        <v>110625</v>
      </c>
    </row>
    <row r="82" spans="1:12" ht="15.95" customHeight="1" x14ac:dyDescent="0.15">
      <c r="A82" s="30">
        <v>5</v>
      </c>
      <c r="B82" s="14" t="s">
        <v>100</v>
      </c>
      <c r="C82" s="14">
        <f t="shared" si="25"/>
        <v>130</v>
      </c>
      <c r="D82" s="14">
        <v>0</v>
      </c>
      <c r="E82" s="14">
        <v>0</v>
      </c>
      <c r="F82" s="14">
        <v>0</v>
      </c>
      <c r="G82" s="14">
        <f t="shared" si="26"/>
        <v>0</v>
      </c>
      <c r="H82" s="14">
        <v>126</v>
      </c>
      <c r="I82" s="14">
        <v>1</v>
      </c>
      <c r="J82" s="14">
        <v>3</v>
      </c>
      <c r="K82" s="14">
        <f t="shared" si="27"/>
        <v>130</v>
      </c>
      <c r="L82" s="58">
        <f t="shared" si="28"/>
        <v>48750</v>
      </c>
    </row>
    <row r="83" spans="1:12" ht="15.95" customHeight="1" x14ac:dyDescent="0.15">
      <c r="A83" s="30">
        <v>6</v>
      </c>
      <c r="B83" s="14" t="s">
        <v>101</v>
      </c>
      <c r="C83" s="14">
        <f t="shared" si="25"/>
        <v>60</v>
      </c>
      <c r="D83" s="14">
        <v>0</v>
      </c>
      <c r="E83" s="14">
        <v>0</v>
      </c>
      <c r="F83" s="14">
        <v>0</v>
      </c>
      <c r="G83" s="14">
        <f t="shared" si="26"/>
        <v>0</v>
      </c>
      <c r="H83" s="14">
        <v>59</v>
      </c>
      <c r="I83" s="14">
        <v>0</v>
      </c>
      <c r="J83" s="14">
        <v>1</v>
      </c>
      <c r="K83" s="14">
        <f t="shared" si="27"/>
        <v>60</v>
      </c>
      <c r="L83" s="58">
        <f t="shared" si="28"/>
        <v>22500</v>
      </c>
    </row>
    <row r="84" spans="1:12" ht="15.95" customHeight="1" x14ac:dyDescent="0.15">
      <c r="A84" s="30">
        <v>7</v>
      </c>
      <c r="B84" s="14" t="s">
        <v>102</v>
      </c>
      <c r="C84" s="14">
        <f t="shared" si="25"/>
        <v>82</v>
      </c>
      <c r="D84" s="14">
        <v>0</v>
      </c>
      <c r="E84" s="14">
        <v>0</v>
      </c>
      <c r="F84" s="14">
        <v>0</v>
      </c>
      <c r="G84" s="14">
        <f t="shared" si="26"/>
        <v>0</v>
      </c>
      <c r="H84" s="14">
        <v>80</v>
      </c>
      <c r="I84" s="14">
        <v>0</v>
      </c>
      <c r="J84" s="14">
        <v>2</v>
      </c>
      <c r="K84" s="14">
        <f t="shared" si="27"/>
        <v>82</v>
      </c>
      <c r="L84" s="58">
        <f t="shared" si="28"/>
        <v>30750</v>
      </c>
    </row>
    <row r="85" spans="1:12" s="24" customFormat="1" ht="15.95" customHeight="1" x14ac:dyDescent="0.15">
      <c r="A85" s="93" t="s">
        <v>113</v>
      </c>
      <c r="B85" s="94"/>
      <c r="C85" s="34">
        <f t="shared" ref="C85:L85" si="29">SUM(C78:C84)</f>
        <v>692</v>
      </c>
      <c r="D85" s="34">
        <f t="shared" si="29"/>
        <v>31</v>
      </c>
      <c r="E85" s="34">
        <f t="shared" si="29"/>
        <v>0</v>
      </c>
      <c r="F85" s="34">
        <f t="shared" si="29"/>
        <v>1</v>
      </c>
      <c r="G85" s="34">
        <f t="shared" si="29"/>
        <v>32</v>
      </c>
      <c r="H85" s="34">
        <f t="shared" si="29"/>
        <v>648</v>
      </c>
      <c r="I85" s="34">
        <f t="shared" si="29"/>
        <v>4</v>
      </c>
      <c r="J85" s="34">
        <f t="shared" si="29"/>
        <v>8</v>
      </c>
      <c r="K85" s="34">
        <f t="shared" si="29"/>
        <v>660</v>
      </c>
      <c r="L85" s="59">
        <f t="shared" si="29"/>
        <v>263500</v>
      </c>
    </row>
    <row r="86" spans="1:12" s="40" customFormat="1" ht="46.5" customHeight="1" x14ac:dyDescent="0.15">
      <c r="A86" s="89" t="s">
        <v>126</v>
      </c>
      <c r="B86" s="89"/>
      <c r="C86" s="89"/>
      <c r="D86" s="89" t="s">
        <v>129</v>
      </c>
      <c r="E86" s="89"/>
      <c r="F86" s="90" t="s">
        <v>127</v>
      </c>
      <c r="G86" s="90"/>
      <c r="H86" s="91"/>
      <c r="I86" s="91"/>
      <c r="J86" s="91"/>
      <c r="K86" s="92" t="s">
        <v>154</v>
      </c>
      <c r="L86" s="92"/>
    </row>
    <row r="87" spans="1:12" ht="15.95" customHeight="1" x14ac:dyDescent="0.15">
      <c r="A87" s="96" t="s">
        <v>0</v>
      </c>
      <c r="B87" s="99" t="s">
        <v>112</v>
      </c>
      <c r="C87" s="84" t="s">
        <v>171</v>
      </c>
      <c r="D87" s="85"/>
      <c r="E87" s="85"/>
      <c r="F87" s="85"/>
      <c r="G87" s="85"/>
      <c r="H87" s="85"/>
      <c r="I87" s="85"/>
      <c r="J87" s="85"/>
      <c r="K87" s="85"/>
      <c r="L87" s="86" t="s">
        <v>130</v>
      </c>
    </row>
    <row r="88" spans="1:12" ht="15.95" customHeight="1" x14ac:dyDescent="0.15">
      <c r="A88" s="97"/>
      <c r="B88" s="100"/>
      <c r="C88" s="95" t="s">
        <v>125</v>
      </c>
      <c r="D88" s="88" t="s">
        <v>80</v>
      </c>
      <c r="E88" s="88"/>
      <c r="F88" s="88"/>
      <c r="G88" s="88"/>
      <c r="H88" s="88" t="s">
        <v>81</v>
      </c>
      <c r="I88" s="88"/>
      <c r="J88" s="88"/>
      <c r="K88" s="84"/>
      <c r="L88" s="86"/>
    </row>
    <row r="89" spans="1:12" ht="15.95" customHeight="1" x14ac:dyDescent="0.15">
      <c r="A89" s="98"/>
      <c r="B89" s="101"/>
      <c r="C89" s="88"/>
      <c r="D89" s="29" t="s">
        <v>78</v>
      </c>
      <c r="E89" s="29" t="s">
        <v>79</v>
      </c>
      <c r="F89" s="29" t="s">
        <v>82</v>
      </c>
      <c r="G89" s="29" t="s">
        <v>83</v>
      </c>
      <c r="H89" s="29" t="s">
        <v>78</v>
      </c>
      <c r="I89" s="29" t="s">
        <v>79</v>
      </c>
      <c r="J89" s="29" t="s">
        <v>82</v>
      </c>
      <c r="K89" s="32" t="s">
        <v>83</v>
      </c>
      <c r="L89" s="86"/>
    </row>
    <row r="90" spans="1:12" ht="15.95" customHeight="1" x14ac:dyDescent="0.15">
      <c r="A90" s="30">
        <v>1</v>
      </c>
      <c r="B90" s="33" t="s">
        <v>84</v>
      </c>
      <c r="C90" s="33">
        <f>G90+K90</f>
        <v>5</v>
      </c>
      <c r="D90" s="14">
        <v>2</v>
      </c>
      <c r="E90" s="14">
        <v>0</v>
      </c>
      <c r="F90" s="14">
        <v>0</v>
      </c>
      <c r="G90" s="14">
        <f>F90+E90+D90</f>
        <v>2</v>
      </c>
      <c r="H90" s="14">
        <v>3</v>
      </c>
      <c r="I90" s="14">
        <v>0</v>
      </c>
      <c r="J90" s="14">
        <v>0</v>
      </c>
      <c r="K90" s="14">
        <f>J90+I90+H90</f>
        <v>3</v>
      </c>
      <c r="L90" s="58">
        <f>G90*500+K90*375</f>
        <v>2125</v>
      </c>
    </row>
    <row r="91" spans="1:12" ht="15.95" customHeight="1" x14ac:dyDescent="0.15">
      <c r="A91" s="30">
        <v>2</v>
      </c>
      <c r="B91" s="33" t="s">
        <v>103</v>
      </c>
      <c r="C91" s="33">
        <f t="shared" ref="C91:C95" si="30">G91+K91</f>
        <v>121</v>
      </c>
      <c r="D91" s="14">
        <v>93</v>
      </c>
      <c r="E91" s="14">
        <v>0</v>
      </c>
      <c r="F91" s="14">
        <v>2</v>
      </c>
      <c r="G91" s="14">
        <f t="shared" ref="G91:G95" si="31">F91+E91+D91</f>
        <v>95</v>
      </c>
      <c r="H91" s="14">
        <v>25</v>
      </c>
      <c r="I91" s="14">
        <v>0</v>
      </c>
      <c r="J91" s="14">
        <v>1</v>
      </c>
      <c r="K91" s="14">
        <f t="shared" ref="K91:K94" si="32">J91+I91+H91</f>
        <v>26</v>
      </c>
      <c r="L91" s="58">
        <f t="shared" ref="L91:L95" si="33">G91*500+K91*375</f>
        <v>57250</v>
      </c>
    </row>
    <row r="92" spans="1:12" ht="15.95" customHeight="1" x14ac:dyDescent="0.15">
      <c r="A92" s="30">
        <v>3</v>
      </c>
      <c r="B92" s="33" t="s">
        <v>104</v>
      </c>
      <c r="C92" s="33">
        <f t="shared" si="30"/>
        <v>61</v>
      </c>
      <c r="D92" s="14">
        <v>0</v>
      </c>
      <c r="E92" s="14">
        <v>0</v>
      </c>
      <c r="F92" s="14">
        <v>0</v>
      </c>
      <c r="G92" s="14">
        <f t="shared" si="31"/>
        <v>0</v>
      </c>
      <c r="H92" s="14">
        <v>59</v>
      </c>
      <c r="I92" s="14">
        <v>0</v>
      </c>
      <c r="J92" s="14">
        <v>2</v>
      </c>
      <c r="K92" s="14">
        <f t="shared" si="32"/>
        <v>61</v>
      </c>
      <c r="L92" s="58">
        <f t="shared" si="33"/>
        <v>22875</v>
      </c>
    </row>
    <row r="93" spans="1:12" ht="15.95" customHeight="1" x14ac:dyDescent="0.15">
      <c r="A93" s="30">
        <v>4</v>
      </c>
      <c r="B93" s="33" t="s">
        <v>105</v>
      </c>
      <c r="C93" s="33">
        <f t="shared" si="30"/>
        <v>39</v>
      </c>
      <c r="D93" s="14">
        <v>0</v>
      </c>
      <c r="E93" s="14">
        <v>0</v>
      </c>
      <c r="F93" s="14">
        <v>0</v>
      </c>
      <c r="G93" s="14">
        <f t="shared" si="31"/>
        <v>0</v>
      </c>
      <c r="H93" s="14">
        <v>38</v>
      </c>
      <c r="I93" s="14">
        <v>0</v>
      </c>
      <c r="J93" s="14">
        <v>1</v>
      </c>
      <c r="K93" s="14">
        <f t="shared" si="32"/>
        <v>39</v>
      </c>
      <c r="L93" s="58">
        <f t="shared" si="33"/>
        <v>14625</v>
      </c>
    </row>
    <row r="94" spans="1:12" ht="15.95" customHeight="1" x14ac:dyDescent="0.15">
      <c r="A94" s="30">
        <v>5</v>
      </c>
      <c r="B94" s="33" t="s">
        <v>106</v>
      </c>
      <c r="C94" s="33">
        <f t="shared" si="30"/>
        <v>169</v>
      </c>
      <c r="D94" s="14">
        <v>0</v>
      </c>
      <c r="E94" s="14">
        <v>0</v>
      </c>
      <c r="F94" s="14">
        <v>0</v>
      </c>
      <c r="G94" s="14">
        <f t="shared" si="31"/>
        <v>0</v>
      </c>
      <c r="H94" s="14">
        <v>160</v>
      </c>
      <c r="I94" s="14">
        <v>1</v>
      </c>
      <c r="J94" s="14">
        <v>8</v>
      </c>
      <c r="K94" s="14">
        <f t="shared" si="32"/>
        <v>169</v>
      </c>
      <c r="L94" s="58">
        <f t="shared" si="33"/>
        <v>63375</v>
      </c>
    </row>
    <row r="95" spans="1:12" ht="15.95" customHeight="1" x14ac:dyDescent="0.15">
      <c r="A95" s="30">
        <v>6</v>
      </c>
      <c r="B95" s="33" t="s">
        <v>107</v>
      </c>
      <c r="C95" s="33">
        <f t="shared" si="30"/>
        <v>82</v>
      </c>
      <c r="D95" s="14">
        <v>0</v>
      </c>
      <c r="E95" s="14">
        <v>0</v>
      </c>
      <c r="F95" s="14">
        <v>0</v>
      </c>
      <c r="G95" s="14">
        <f t="shared" si="31"/>
        <v>0</v>
      </c>
      <c r="H95" s="14">
        <v>80</v>
      </c>
      <c r="I95" s="14">
        <v>0</v>
      </c>
      <c r="J95" s="14">
        <v>2</v>
      </c>
      <c r="K95" s="14">
        <f>J95+I95+H95</f>
        <v>82</v>
      </c>
      <c r="L95" s="58">
        <f t="shared" si="33"/>
        <v>30750</v>
      </c>
    </row>
    <row r="96" spans="1:12" ht="15.95" customHeight="1" x14ac:dyDescent="0.15">
      <c r="A96" s="93" t="s">
        <v>113</v>
      </c>
      <c r="B96" s="94"/>
      <c r="C96" s="37">
        <f t="shared" ref="C96:L96" si="34">SUM(C90:C95)</f>
        <v>477</v>
      </c>
      <c r="D96" s="34">
        <f t="shared" si="34"/>
        <v>95</v>
      </c>
      <c r="E96" s="34">
        <f t="shared" si="34"/>
        <v>0</v>
      </c>
      <c r="F96" s="34">
        <f t="shared" si="34"/>
        <v>2</v>
      </c>
      <c r="G96" s="34">
        <f t="shared" si="34"/>
        <v>97</v>
      </c>
      <c r="H96" s="34">
        <f t="shared" si="34"/>
        <v>365</v>
      </c>
      <c r="I96" s="34">
        <f t="shared" si="34"/>
        <v>1</v>
      </c>
      <c r="J96" s="34">
        <f t="shared" si="34"/>
        <v>14</v>
      </c>
      <c r="K96" s="34">
        <f t="shared" si="34"/>
        <v>380</v>
      </c>
      <c r="L96" s="59">
        <f t="shared" si="34"/>
        <v>191000</v>
      </c>
    </row>
    <row r="97" spans="1:12" s="40" customFormat="1" ht="46.5" customHeight="1" x14ac:dyDescent="0.15">
      <c r="A97" s="89" t="s">
        <v>126</v>
      </c>
      <c r="B97" s="89"/>
      <c r="C97" s="89"/>
      <c r="D97" s="89" t="s">
        <v>129</v>
      </c>
      <c r="E97" s="89"/>
      <c r="F97" s="90" t="s">
        <v>127</v>
      </c>
      <c r="G97" s="90"/>
      <c r="H97" s="91"/>
      <c r="I97" s="91"/>
      <c r="J97" s="91"/>
      <c r="K97" s="92" t="s">
        <v>154</v>
      </c>
      <c r="L97" s="92"/>
    </row>
    <row r="98" spans="1:12" ht="15.95" customHeight="1" x14ac:dyDescent="0.15">
      <c r="A98" s="96" t="s">
        <v>0</v>
      </c>
      <c r="B98" s="99" t="s">
        <v>112</v>
      </c>
      <c r="C98" s="84" t="s">
        <v>171</v>
      </c>
      <c r="D98" s="85"/>
      <c r="E98" s="85"/>
      <c r="F98" s="85"/>
      <c r="G98" s="85"/>
      <c r="H98" s="85"/>
      <c r="I98" s="85"/>
      <c r="J98" s="85"/>
      <c r="K98" s="85"/>
      <c r="L98" s="86" t="s">
        <v>130</v>
      </c>
    </row>
    <row r="99" spans="1:12" ht="15.95" customHeight="1" x14ac:dyDescent="0.15">
      <c r="A99" s="97"/>
      <c r="B99" s="100"/>
      <c r="C99" s="95" t="s">
        <v>125</v>
      </c>
      <c r="D99" s="88" t="s">
        <v>80</v>
      </c>
      <c r="E99" s="88"/>
      <c r="F99" s="88"/>
      <c r="G99" s="88"/>
      <c r="H99" s="88" t="s">
        <v>81</v>
      </c>
      <c r="I99" s="88"/>
      <c r="J99" s="88"/>
      <c r="K99" s="84"/>
      <c r="L99" s="86"/>
    </row>
    <row r="100" spans="1:12" ht="15.95" customHeight="1" x14ac:dyDescent="0.15">
      <c r="A100" s="98"/>
      <c r="B100" s="101"/>
      <c r="C100" s="88"/>
      <c r="D100" s="29" t="s">
        <v>78</v>
      </c>
      <c r="E100" s="29" t="s">
        <v>79</v>
      </c>
      <c r="F100" s="29" t="s">
        <v>82</v>
      </c>
      <c r="G100" s="29" t="s">
        <v>83</v>
      </c>
      <c r="H100" s="29" t="s">
        <v>78</v>
      </c>
      <c r="I100" s="29" t="s">
        <v>79</v>
      </c>
      <c r="J100" s="29" t="s">
        <v>82</v>
      </c>
      <c r="K100" s="32" t="s">
        <v>83</v>
      </c>
      <c r="L100" s="86"/>
    </row>
    <row r="101" spans="1:12" s="36" customFormat="1" ht="15.95" customHeight="1" x14ac:dyDescent="0.15">
      <c r="A101" s="30">
        <v>1</v>
      </c>
      <c r="B101" s="14" t="s">
        <v>111</v>
      </c>
      <c r="C101" s="14">
        <f>G101+K101</f>
        <v>0</v>
      </c>
      <c r="D101" s="14">
        <v>0</v>
      </c>
      <c r="E101" s="14">
        <v>0</v>
      </c>
      <c r="F101" s="14">
        <v>0</v>
      </c>
      <c r="G101" s="14">
        <f>F101+E101+D101</f>
        <v>0</v>
      </c>
      <c r="H101" s="14">
        <v>0</v>
      </c>
      <c r="I101" s="14">
        <v>0</v>
      </c>
      <c r="J101" s="14">
        <v>0</v>
      </c>
      <c r="K101" s="14">
        <f>J101+I101+H101</f>
        <v>0</v>
      </c>
      <c r="L101" s="58">
        <f>G101*500+K101*375</f>
        <v>0</v>
      </c>
    </row>
    <row r="102" spans="1:12" s="36" customFormat="1" ht="15.95" customHeight="1" x14ac:dyDescent="0.15">
      <c r="A102" s="30">
        <v>1</v>
      </c>
      <c r="B102" s="14" t="s">
        <v>59</v>
      </c>
      <c r="C102" s="14">
        <f t="shared" ref="C102:C109" si="35">G102+K102</f>
        <v>51</v>
      </c>
      <c r="D102" s="14">
        <v>0</v>
      </c>
      <c r="E102" s="14">
        <v>0</v>
      </c>
      <c r="F102" s="14">
        <v>0</v>
      </c>
      <c r="G102" s="14">
        <f t="shared" ref="G102:G109" si="36">F102+E102+D102</f>
        <v>0</v>
      </c>
      <c r="H102" s="14">
        <v>49</v>
      </c>
      <c r="I102" s="14">
        <v>0</v>
      </c>
      <c r="J102" s="14">
        <v>2</v>
      </c>
      <c r="K102" s="14">
        <f t="shared" ref="K102:K109" si="37">J102+I102+H102</f>
        <v>51</v>
      </c>
      <c r="L102" s="58">
        <f t="shared" ref="L102:L109" si="38">G102*500+K102*375</f>
        <v>19125</v>
      </c>
    </row>
    <row r="103" spans="1:12" s="36" customFormat="1" ht="15.95" customHeight="1" x14ac:dyDescent="0.15">
      <c r="A103" s="30">
        <v>2</v>
      </c>
      <c r="B103" s="14" t="s">
        <v>60</v>
      </c>
      <c r="C103" s="14">
        <f t="shared" si="35"/>
        <v>23</v>
      </c>
      <c r="D103" s="14">
        <v>0</v>
      </c>
      <c r="E103" s="14">
        <v>0</v>
      </c>
      <c r="F103" s="14">
        <v>0</v>
      </c>
      <c r="G103" s="14">
        <f t="shared" si="36"/>
        <v>0</v>
      </c>
      <c r="H103" s="14">
        <v>18</v>
      </c>
      <c r="I103" s="14">
        <v>0</v>
      </c>
      <c r="J103" s="14">
        <v>5</v>
      </c>
      <c r="K103" s="14">
        <f t="shared" si="37"/>
        <v>23</v>
      </c>
      <c r="L103" s="58">
        <f t="shared" si="38"/>
        <v>8625</v>
      </c>
    </row>
    <row r="104" spans="1:12" s="36" customFormat="1" ht="15.95" customHeight="1" x14ac:dyDescent="0.15">
      <c r="A104" s="30">
        <v>3</v>
      </c>
      <c r="B104" s="14" t="s">
        <v>18</v>
      </c>
      <c r="C104" s="14">
        <f t="shared" si="35"/>
        <v>49</v>
      </c>
      <c r="D104" s="14">
        <v>0</v>
      </c>
      <c r="E104" s="14">
        <v>0</v>
      </c>
      <c r="F104" s="14">
        <v>0</v>
      </c>
      <c r="G104" s="14">
        <f t="shared" si="36"/>
        <v>0</v>
      </c>
      <c r="H104" s="14">
        <v>46</v>
      </c>
      <c r="I104" s="14">
        <v>1</v>
      </c>
      <c r="J104" s="14">
        <v>2</v>
      </c>
      <c r="K104" s="14">
        <f t="shared" si="37"/>
        <v>49</v>
      </c>
      <c r="L104" s="58">
        <f t="shared" si="38"/>
        <v>18375</v>
      </c>
    </row>
    <row r="105" spans="1:12" s="36" customFormat="1" ht="15.95" customHeight="1" x14ac:dyDescent="0.15">
      <c r="A105" s="30">
        <v>4</v>
      </c>
      <c r="B105" s="14" t="s">
        <v>19</v>
      </c>
      <c r="C105" s="14">
        <f t="shared" si="35"/>
        <v>9</v>
      </c>
      <c r="D105" s="14">
        <v>0</v>
      </c>
      <c r="E105" s="14">
        <v>0</v>
      </c>
      <c r="F105" s="14">
        <v>0</v>
      </c>
      <c r="G105" s="14">
        <f t="shared" si="36"/>
        <v>0</v>
      </c>
      <c r="H105" s="14">
        <v>8</v>
      </c>
      <c r="I105" s="14">
        <v>0</v>
      </c>
      <c r="J105" s="14">
        <v>1</v>
      </c>
      <c r="K105" s="14">
        <f t="shared" si="37"/>
        <v>9</v>
      </c>
      <c r="L105" s="58">
        <f t="shared" si="38"/>
        <v>3375</v>
      </c>
    </row>
    <row r="106" spans="1:12" s="36" customFormat="1" ht="15.95" customHeight="1" x14ac:dyDescent="0.15">
      <c r="A106" s="30">
        <v>5</v>
      </c>
      <c r="B106" s="14" t="s">
        <v>110</v>
      </c>
      <c r="C106" s="14">
        <f t="shared" si="35"/>
        <v>65</v>
      </c>
      <c r="D106" s="14">
        <v>0</v>
      </c>
      <c r="E106" s="14">
        <v>0</v>
      </c>
      <c r="F106" s="14">
        <v>0</v>
      </c>
      <c r="G106" s="14">
        <f t="shared" si="36"/>
        <v>0</v>
      </c>
      <c r="H106" s="14">
        <v>47</v>
      </c>
      <c r="I106" s="14">
        <v>0</v>
      </c>
      <c r="J106" s="14">
        <v>18</v>
      </c>
      <c r="K106" s="14">
        <f t="shared" si="37"/>
        <v>65</v>
      </c>
      <c r="L106" s="58">
        <f t="shared" si="38"/>
        <v>24375</v>
      </c>
    </row>
    <row r="107" spans="1:12" s="36" customFormat="1" ht="15.95" customHeight="1" x14ac:dyDescent="0.15">
      <c r="A107" s="30">
        <v>6</v>
      </c>
      <c r="B107" s="14" t="s">
        <v>20</v>
      </c>
      <c r="C107" s="14">
        <f t="shared" si="35"/>
        <v>84</v>
      </c>
      <c r="D107" s="14">
        <v>0</v>
      </c>
      <c r="E107" s="14">
        <v>0</v>
      </c>
      <c r="F107" s="14">
        <v>0</v>
      </c>
      <c r="G107" s="14">
        <f t="shared" si="36"/>
        <v>0</v>
      </c>
      <c r="H107" s="14">
        <v>81</v>
      </c>
      <c r="I107" s="14">
        <v>0</v>
      </c>
      <c r="J107" s="14">
        <v>3</v>
      </c>
      <c r="K107" s="14">
        <f t="shared" si="37"/>
        <v>84</v>
      </c>
      <c r="L107" s="58">
        <f t="shared" si="38"/>
        <v>31500</v>
      </c>
    </row>
    <row r="108" spans="1:12" s="36" customFormat="1" ht="15.95" customHeight="1" x14ac:dyDescent="0.15">
      <c r="A108" s="30">
        <v>7</v>
      </c>
      <c r="B108" s="14" t="s">
        <v>108</v>
      </c>
      <c r="C108" s="14">
        <f t="shared" si="35"/>
        <v>36</v>
      </c>
      <c r="D108" s="14">
        <v>0</v>
      </c>
      <c r="E108" s="14">
        <v>0</v>
      </c>
      <c r="F108" s="14">
        <v>0</v>
      </c>
      <c r="G108" s="14">
        <f t="shared" si="36"/>
        <v>0</v>
      </c>
      <c r="H108" s="14">
        <v>35</v>
      </c>
      <c r="I108" s="14">
        <v>0</v>
      </c>
      <c r="J108" s="14">
        <v>1</v>
      </c>
      <c r="K108" s="14">
        <f t="shared" si="37"/>
        <v>36</v>
      </c>
      <c r="L108" s="58">
        <f t="shared" si="38"/>
        <v>13500</v>
      </c>
    </row>
    <row r="109" spans="1:12" s="36" customFormat="1" ht="15.95" customHeight="1" x14ac:dyDescent="0.15">
      <c r="A109" s="30">
        <v>8</v>
      </c>
      <c r="B109" s="14" t="s">
        <v>109</v>
      </c>
      <c r="C109" s="14">
        <f t="shared" si="35"/>
        <v>82</v>
      </c>
      <c r="D109" s="14">
        <v>0</v>
      </c>
      <c r="E109" s="14">
        <v>0</v>
      </c>
      <c r="F109" s="14">
        <v>0</v>
      </c>
      <c r="G109" s="14">
        <f t="shared" si="36"/>
        <v>0</v>
      </c>
      <c r="H109" s="14">
        <v>66</v>
      </c>
      <c r="I109" s="14">
        <v>0</v>
      </c>
      <c r="J109" s="14">
        <v>16</v>
      </c>
      <c r="K109" s="14">
        <f t="shared" si="37"/>
        <v>82</v>
      </c>
      <c r="L109" s="58">
        <f t="shared" si="38"/>
        <v>30750</v>
      </c>
    </row>
    <row r="110" spans="1:12" ht="15.95" customHeight="1" x14ac:dyDescent="0.15">
      <c r="A110" s="93" t="s">
        <v>113</v>
      </c>
      <c r="B110" s="94"/>
      <c r="C110" s="34">
        <f t="shared" ref="C110:L110" si="39">SUM(C101:C109)</f>
        <v>399</v>
      </c>
      <c r="D110" s="34">
        <f t="shared" si="39"/>
        <v>0</v>
      </c>
      <c r="E110" s="34">
        <f t="shared" si="39"/>
        <v>0</v>
      </c>
      <c r="F110" s="34">
        <f t="shared" si="39"/>
        <v>0</v>
      </c>
      <c r="G110" s="34">
        <f t="shared" si="39"/>
        <v>0</v>
      </c>
      <c r="H110" s="34">
        <f t="shared" si="39"/>
        <v>350</v>
      </c>
      <c r="I110" s="34">
        <f t="shared" si="39"/>
        <v>1</v>
      </c>
      <c r="J110" s="34">
        <f t="shared" si="39"/>
        <v>48</v>
      </c>
      <c r="K110" s="34">
        <f t="shared" si="39"/>
        <v>399</v>
      </c>
      <c r="L110" s="59">
        <f t="shared" si="39"/>
        <v>149625</v>
      </c>
    </row>
    <row r="111" spans="1:12" s="40" customFormat="1" ht="46.5" customHeight="1" x14ac:dyDescent="0.15">
      <c r="A111" s="89" t="s">
        <v>126</v>
      </c>
      <c r="B111" s="89"/>
      <c r="C111" s="89"/>
      <c r="D111" s="89" t="s">
        <v>129</v>
      </c>
      <c r="E111" s="89"/>
      <c r="F111" s="90" t="s">
        <v>127</v>
      </c>
      <c r="G111" s="90"/>
      <c r="H111" s="91"/>
      <c r="I111" s="91"/>
      <c r="J111" s="91"/>
      <c r="K111" s="92" t="s">
        <v>154</v>
      </c>
      <c r="L111" s="92"/>
    </row>
    <row r="112" spans="1:12" ht="15.95" customHeight="1" x14ac:dyDescent="0.15">
      <c r="A112" s="96" t="s">
        <v>0</v>
      </c>
      <c r="B112" s="99" t="s">
        <v>112</v>
      </c>
      <c r="C112" s="84" t="s">
        <v>171</v>
      </c>
      <c r="D112" s="85"/>
      <c r="E112" s="85"/>
      <c r="F112" s="85"/>
      <c r="G112" s="85"/>
      <c r="H112" s="85"/>
      <c r="I112" s="85"/>
      <c r="J112" s="85"/>
      <c r="K112" s="85"/>
      <c r="L112" s="86" t="s">
        <v>130</v>
      </c>
    </row>
    <row r="113" spans="1:12" ht="15.95" customHeight="1" x14ac:dyDescent="0.15">
      <c r="A113" s="97"/>
      <c r="B113" s="100"/>
      <c r="C113" s="95" t="s">
        <v>125</v>
      </c>
      <c r="D113" s="88" t="s">
        <v>80</v>
      </c>
      <c r="E113" s="88"/>
      <c r="F113" s="88"/>
      <c r="G113" s="88"/>
      <c r="H113" s="88" t="s">
        <v>81</v>
      </c>
      <c r="I113" s="88"/>
      <c r="J113" s="88"/>
      <c r="K113" s="84"/>
      <c r="L113" s="86"/>
    </row>
    <row r="114" spans="1:12" ht="15.95" customHeight="1" x14ac:dyDescent="0.15">
      <c r="A114" s="98"/>
      <c r="B114" s="101"/>
      <c r="C114" s="88"/>
      <c r="D114" s="29" t="s">
        <v>78</v>
      </c>
      <c r="E114" s="29" t="s">
        <v>79</v>
      </c>
      <c r="F114" s="29" t="s">
        <v>82</v>
      </c>
      <c r="G114" s="29" t="s">
        <v>83</v>
      </c>
      <c r="H114" s="29" t="s">
        <v>78</v>
      </c>
      <c r="I114" s="29" t="s">
        <v>79</v>
      </c>
      <c r="J114" s="29" t="s">
        <v>82</v>
      </c>
      <c r="K114" s="32" t="s">
        <v>83</v>
      </c>
      <c r="L114" s="86"/>
    </row>
    <row r="115" spans="1:12" s="38" customFormat="1" ht="15.95" customHeight="1" x14ac:dyDescent="0.15">
      <c r="A115" s="30">
        <v>1</v>
      </c>
      <c r="B115" s="14" t="s">
        <v>84</v>
      </c>
      <c r="C115" s="14">
        <f>G115+K115</f>
        <v>0</v>
      </c>
      <c r="D115" s="14">
        <v>0</v>
      </c>
      <c r="E115" s="14">
        <v>0</v>
      </c>
      <c r="F115" s="14">
        <v>0</v>
      </c>
      <c r="G115" s="14">
        <f>F115+E115+D115</f>
        <v>0</v>
      </c>
      <c r="H115" s="14">
        <v>0</v>
      </c>
      <c r="I115" s="14">
        <v>0</v>
      </c>
      <c r="J115" s="14">
        <v>0</v>
      </c>
      <c r="K115" s="14">
        <f>J115+I115+H115</f>
        <v>0</v>
      </c>
      <c r="L115" s="58">
        <f>G115*500+K115*375</f>
        <v>0</v>
      </c>
    </row>
    <row r="116" spans="1:12" s="36" customFormat="1" ht="15.95" customHeight="1" x14ac:dyDescent="0.15">
      <c r="A116" s="30">
        <v>2</v>
      </c>
      <c r="B116" s="14" t="s">
        <v>90</v>
      </c>
      <c r="C116" s="14">
        <f t="shared" ref="C116:C123" si="40">G116+K116</f>
        <v>153</v>
      </c>
      <c r="D116" s="14">
        <v>106</v>
      </c>
      <c r="E116" s="14">
        <v>0</v>
      </c>
      <c r="F116" s="14">
        <v>6</v>
      </c>
      <c r="G116" s="14">
        <f t="shared" ref="G116:G123" si="41">F116+E116+D116</f>
        <v>112</v>
      </c>
      <c r="H116" s="14">
        <v>39</v>
      </c>
      <c r="I116" s="14">
        <v>0</v>
      </c>
      <c r="J116" s="14">
        <v>2</v>
      </c>
      <c r="K116" s="14">
        <f t="shared" ref="K116:K123" si="42">J116+I116+H116</f>
        <v>41</v>
      </c>
      <c r="L116" s="58">
        <f t="shared" ref="L116:L123" si="43">G116*500+K116*375</f>
        <v>71375</v>
      </c>
    </row>
    <row r="117" spans="1:12" s="36" customFormat="1" ht="15.95" customHeight="1" x14ac:dyDescent="0.15">
      <c r="A117" s="30">
        <v>3</v>
      </c>
      <c r="B117" s="14" t="s">
        <v>40</v>
      </c>
      <c r="C117" s="14">
        <f t="shared" si="40"/>
        <v>4</v>
      </c>
      <c r="D117" s="14">
        <v>0</v>
      </c>
      <c r="E117" s="14">
        <v>0</v>
      </c>
      <c r="F117" s="14">
        <v>0</v>
      </c>
      <c r="G117" s="14">
        <f t="shared" si="41"/>
        <v>0</v>
      </c>
      <c r="H117" s="14">
        <v>3</v>
      </c>
      <c r="I117" s="14">
        <v>1</v>
      </c>
      <c r="J117" s="14">
        <v>0</v>
      </c>
      <c r="K117" s="14">
        <f t="shared" si="42"/>
        <v>4</v>
      </c>
      <c r="L117" s="58">
        <f t="shared" si="43"/>
        <v>1500</v>
      </c>
    </row>
    <row r="118" spans="1:12" s="36" customFormat="1" ht="15.95" customHeight="1" x14ac:dyDescent="0.15">
      <c r="A118" s="30">
        <v>4</v>
      </c>
      <c r="B118" s="14" t="s">
        <v>124</v>
      </c>
      <c r="C118" s="14">
        <f t="shared" si="40"/>
        <v>20</v>
      </c>
      <c r="D118" s="14">
        <v>0</v>
      </c>
      <c r="E118" s="14">
        <v>0</v>
      </c>
      <c r="F118" s="14">
        <v>0</v>
      </c>
      <c r="G118" s="14">
        <f t="shared" si="41"/>
        <v>0</v>
      </c>
      <c r="H118" s="14">
        <v>20</v>
      </c>
      <c r="I118" s="14">
        <v>0</v>
      </c>
      <c r="J118" s="14">
        <v>0</v>
      </c>
      <c r="K118" s="14">
        <f t="shared" si="42"/>
        <v>20</v>
      </c>
      <c r="L118" s="58">
        <f t="shared" si="43"/>
        <v>7500</v>
      </c>
    </row>
    <row r="119" spans="1:12" s="36" customFormat="1" ht="15.95" customHeight="1" x14ac:dyDescent="0.15">
      <c r="A119" s="30">
        <v>5</v>
      </c>
      <c r="B119" s="14" t="s">
        <v>91</v>
      </c>
      <c r="C119" s="14">
        <f t="shared" si="40"/>
        <v>12</v>
      </c>
      <c r="D119" s="14">
        <v>12</v>
      </c>
      <c r="E119" s="14">
        <v>0</v>
      </c>
      <c r="F119" s="14">
        <v>0</v>
      </c>
      <c r="G119" s="14">
        <f t="shared" si="41"/>
        <v>12</v>
      </c>
      <c r="H119" s="14">
        <v>0</v>
      </c>
      <c r="I119" s="14">
        <v>0</v>
      </c>
      <c r="J119" s="14">
        <v>0</v>
      </c>
      <c r="K119" s="14">
        <f t="shared" si="42"/>
        <v>0</v>
      </c>
      <c r="L119" s="58">
        <f t="shared" si="43"/>
        <v>6000</v>
      </c>
    </row>
    <row r="120" spans="1:12" s="36" customFormat="1" ht="15.95" customHeight="1" x14ac:dyDescent="0.15">
      <c r="A120" s="30">
        <v>6</v>
      </c>
      <c r="B120" s="14" t="s">
        <v>68</v>
      </c>
      <c r="C120" s="14">
        <f t="shared" si="40"/>
        <v>80</v>
      </c>
      <c r="D120" s="14">
        <v>0</v>
      </c>
      <c r="E120" s="14">
        <v>0</v>
      </c>
      <c r="F120" s="14">
        <v>0</v>
      </c>
      <c r="G120" s="14">
        <f t="shared" si="41"/>
        <v>0</v>
      </c>
      <c r="H120" s="14">
        <v>69</v>
      </c>
      <c r="I120" s="14">
        <v>1</v>
      </c>
      <c r="J120" s="14">
        <v>10</v>
      </c>
      <c r="K120" s="14">
        <f t="shared" si="42"/>
        <v>80</v>
      </c>
      <c r="L120" s="58">
        <f t="shared" si="43"/>
        <v>30000</v>
      </c>
    </row>
    <row r="121" spans="1:12" s="36" customFormat="1" ht="15.95" customHeight="1" x14ac:dyDescent="0.15">
      <c r="A121" s="30">
        <v>7</v>
      </c>
      <c r="B121" s="14" t="s">
        <v>92</v>
      </c>
      <c r="C121" s="14">
        <f t="shared" si="40"/>
        <v>351</v>
      </c>
      <c r="D121" s="14">
        <v>0</v>
      </c>
      <c r="E121" s="14">
        <v>0</v>
      </c>
      <c r="F121" s="14">
        <v>0</v>
      </c>
      <c r="G121" s="14">
        <f t="shared" si="41"/>
        <v>0</v>
      </c>
      <c r="H121" s="14">
        <v>327</v>
      </c>
      <c r="I121" s="14">
        <v>12</v>
      </c>
      <c r="J121" s="14">
        <v>12</v>
      </c>
      <c r="K121" s="14">
        <f t="shared" si="42"/>
        <v>351</v>
      </c>
      <c r="L121" s="58">
        <f t="shared" si="43"/>
        <v>131625</v>
      </c>
    </row>
    <row r="122" spans="1:12" s="36" customFormat="1" ht="15.95" customHeight="1" x14ac:dyDescent="0.15">
      <c r="A122" s="30">
        <v>8</v>
      </c>
      <c r="B122" s="14" t="s">
        <v>70</v>
      </c>
      <c r="C122" s="14">
        <f t="shared" si="40"/>
        <v>76</v>
      </c>
      <c r="D122" s="14">
        <v>0</v>
      </c>
      <c r="E122" s="14">
        <v>0</v>
      </c>
      <c r="F122" s="14">
        <v>0</v>
      </c>
      <c r="G122" s="14">
        <f t="shared" si="41"/>
        <v>0</v>
      </c>
      <c r="H122" s="14">
        <v>64</v>
      </c>
      <c r="I122" s="14">
        <v>5</v>
      </c>
      <c r="J122" s="14">
        <v>7</v>
      </c>
      <c r="K122" s="14">
        <f t="shared" si="42"/>
        <v>76</v>
      </c>
      <c r="L122" s="58">
        <f t="shared" si="43"/>
        <v>28500</v>
      </c>
    </row>
    <row r="123" spans="1:12" s="36" customFormat="1" ht="15.95" customHeight="1" x14ac:dyDescent="0.15">
      <c r="A123" s="45">
        <v>9</v>
      </c>
      <c r="B123" s="14" t="s">
        <v>71</v>
      </c>
      <c r="C123" s="14">
        <f t="shared" si="40"/>
        <v>35</v>
      </c>
      <c r="D123" s="14">
        <v>0</v>
      </c>
      <c r="E123" s="14">
        <v>0</v>
      </c>
      <c r="F123" s="14">
        <v>0</v>
      </c>
      <c r="G123" s="14">
        <f t="shared" si="41"/>
        <v>0</v>
      </c>
      <c r="H123" s="14">
        <v>23</v>
      </c>
      <c r="I123" s="14">
        <v>1</v>
      </c>
      <c r="J123" s="14">
        <v>11</v>
      </c>
      <c r="K123" s="14">
        <f t="shared" si="42"/>
        <v>35</v>
      </c>
      <c r="L123" s="58">
        <f t="shared" si="43"/>
        <v>13125</v>
      </c>
    </row>
    <row r="124" spans="1:12" ht="15.95" customHeight="1" x14ac:dyDescent="0.15">
      <c r="A124" s="106" t="s">
        <v>113</v>
      </c>
      <c r="B124" s="106"/>
      <c r="C124" s="37">
        <f t="shared" ref="C124:L124" si="44">SUM(C116:C123)</f>
        <v>731</v>
      </c>
      <c r="D124" s="34">
        <f t="shared" si="44"/>
        <v>118</v>
      </c>
      <c r="E124" s="34">
        <f t="shared" si="44"/>
        <v>0</v>
      </c>
      <c r="F124" s="34">
        <f t="shared" si="44"/>
        <v>6</v>
      </c>
      <c r="G124" s="34">
        <f t="shared" si="44"/>
        <v>124</v>
      </c>
      <c r="H124" s="34">
        <f t="shared" si="44"/>
        <v>545</v>
      </c>
      <c r="I124" s="34">
        <f t="shared" si="44"/>
        <v>20</v>
      </c>
      <c r="J124" s="34">
        <f t="shared" si="44"/>
        <v>42</v>
      </c>
      <c r="K124" s="34">
        <f t="shared" si="44"/>
        <v>607</v>
      </c>
      <c r="L124" s="59">
        <f t="shared" si="44"/>
        <v>289625</v>
      </c>
    </row>
    <row r="125" spans="1:12" s="40" customFormat="1" ht="46.5" customHeight="1" x14ac:dyDescent="0.15">
      <c r="A125" s="89" t="s">
        <v>126</v>
      </c>
      <c r="B125" s="89"/>
      <c r="C125" s="89"/>
      <c r="D125" s="89" t="s">
        <v>129</v>
      </c>
      <c r="E125" s="89"/>
      <c r="F125" s="90" t="s">
        <v>127</v>
      </c>
      <c r="G125" s="90"/>
      <c r="H125" s="91"/>
      <c r="I125" s="91"/>
      <c r="J125" s="91"/>
      <c r="K125" s="92" t="s">
        <v>154</v>
      </c>
      <c r="L125" s="92"/>
    </row>
    <row r="126" spans="1:12" ht="15.95" customHeight="1" x14ac:dyDescent="0.15">
      <c r="A126" s="96" t="s">
        <v>0</v>
      </c>
      <c r="B126" s="99" t="s">
        <v>148</v>
      </c>
      <c r="C126" s="84" t="s">
        <v>171</v>
      </c>
      <c r="D126" s="85"/>
      <c r="E126" s="85"/>
      <c r="F126" s="85"/>
      <c r="G126" s="85"/>
      <c r="H126" s="85"/>
      <c r="I126" s="85"/>
      <c r="J126" s="85"/>
      <c r="K126" s="85"/>
      <c r="L126" s="86" t="s">
        <v>130</v>
      </c>
    </row>
    <row r="127" spans="1:12" ht="15.95" customHeight="1" x14ac:dyDescent="0.15">
      <c r="A127" s="97"/>
      <c r="B127" s="100"/>
      <c r="C127" s="95" t="s">
        <v>125</v>
      </c>
      <c r="D127" s="88" t="s">
        <v>80</v>
      </c>
      <c r="E127" s="88"/>
      <c r="F127" s="88"/>
      <c r="G127" s="88"/>
      <c r="H127" s="88" t="s">
        <v>81</v>
      </c>
      <c r="I127" s="88"/>
      <c r="J127" s="88"/>
      <c r="K127" s="84"/>
      <c r="L127" s="86"/>
    </row>
    <row r="128" spans="1:12" ht="15.95" customHeight="1" x14ac:dyDescent="0.15">
      <c r="A128" s="98"/>
      <c r="B128" s="101"/>
      <c r="C128" s="88"/>
      <c r="D128" s="29" t="s">
        <v>78</v>
      </c>
      <c r="E128" s="29" t="s">
        <v>79</v>
      </c>
      <c r="F128" s="29" t="s">
        <v>82</v>
      </c>
      <c r="G128" s="29" t="s">
        <v>83</v>
      </c>
      <c r="H128" s="29" t="s">
        <v>78</v>
      </c>
      <c r="I128" s="29" t="s">
        <v>79</v>
      </c>
      <c r="J128" s="29" t="s">
        <v>82</v>
      </c>
      <c r="K128" s="32" t="s">
        <v>83</v>
      </c>
      <c r="L128" s="86"/>
    </row>
    <row r="129" spans="1:12" s="36" customFormat="1" ht="15.95" customHeight="1" x14ac:dyDescent="0.15">
      <c r="A129" s="30">
        <v>1</v>
      </c>
      <c r="B129" s="30" t="s">
        <v>144</v>
      </c>
      <c r="C129" s="30">
        <f>G129+K129</f>
        <v>33</v>
      </c>
      <c r="D129" s="30">
        <v>0</v>
      </c>
      <c r="E129" s="30">
        <v>0</v>
      </c>
      <c r="F129" s="30">
        <v>0</v>
      </c>
      <c r="G129" s="30">
        <f>F129+E129+D129</f>
        <v>0</v>
      </c>
      <c r="H129" s="30">
        <v>33</v>
      </c>
      <c r="I129" s="30">
        <v>0</v>
      </c>
      <c r="J129" s="30">
        <v>0</v>
      </c>
      <c r="K129" s="30">
        <f>J129+I129+H129</f>
        <v>33</v>
      </c>
      <c r="L129" s="60">
        <f>G129*500+K129*375</f>
        <v>12375</v>
      </c>
    </row>
    <row r="130" spans="1:12" s="36" customFormat="1" ht="15.95" customHeight="1" x14ac:dyDescent="0.15">
      <c r="A130" s="30">
        <v>2</v>
      </c>
      <c r="B130" s="30" t="s">
        <v>145</v>
      </c>
      <c r="C130" s="30">
        <f t="shared" ref="C130:C131" si="45">G130+K130</f>
        <v>151</v>
      </c>
      <c r="D130" s="30">
        <v>0</v>
      </c>
      <c r="E130" s="30">
        <v>0</v>
      </c>
      <c r="F130" s="30">
        <v>0</v>
      </c>
      <c r="G130" s="30">
        <f t="shared" ref="G130:G131" si="46">F130+E130+D130</f>
        <v>0</v>
      </c>
      <c r="H130" s="30">
        <v>140</v>
      </c>
      <c r="I130" s="30">
        <v>2</v>
      </c>
      <c r="J130" s="30">
        <v>9</v>
      </c>
      <c r="K130" s="30">
        <f t="shared" ref="K130:K131" si="47">J130+I130+H130</f>
        <v>151</v>
      </c>
      <c r="L130" s="60">
        <f t="shared" ref="L130:L131" si="48">G130*500+K130*375</f>
        <v>56625</v>
      </c>
    </row>
    <row r="131" spans="1:12" s="36" customFormat="1" ht="15.95" customHeight="1" x14ac:dyDescent="0.15">
      <c r="A131" s="30">
        <v>3</v>
      </c>
      <c r="B131" s="30" t="s">
        <v>146</v>
      </c>
      <c r="C131" s="30">
        <f t="shared" si="45"/>
        <v>88</v>
      </c>
      <c r="D131" s="30">
        <v>0</v>
      </c>
      <c r="E131" s="30">
        <v>0</v>
      </c>
      <c r="F131" s="30">
        <v>0</v>
      </c>
      <c r="G131" s="30">
        <f t="shared" si="46"/>
        <v>0</v>
      </c>
      <c r="H131" s="30">
        <v>81</v>
      </c>
      <c r="I131" s="30">
        <v>0</v>
      </c>
      <c r="J131" s="30">
        <v>7</v>
      </c>
      <c r="K131" s="30">
        <f t="shared" si="47"/>
        <v>88</v>
      </c>
      <c r="L131" s="60">
        <f t="shared" si="48"/>
        <v>33000</v>
      </c>
    </row>
    <row r="132" spans="1:12" ht="15.95" customHeight="1" x14ac:dyDescent="0.15">
      <c r="A132" s="106" t="s">
        <v>113</v>
      </c>
      <c r="B132" s="106"/>
      <c r="C132" s="34">
        <f t="shared" ref="C132:L132" si="49">SUM(C129:C131)</f>
        <v>272</v>
      </c>
      <c r="D132" s="34">
        <f t="shared" si="49"/>
        <v>0</v>
      </c>
      <c r="E132" s="34">
        <f t="shared" si="49"/>
        <v>0</v>
      </c>
      <c r="F132" s="34">
        <f t="shared" si="49"/>
        <v>0</v>
      </c>
      <c r="G132" s="34">
        <f t="shared" si="49"/>
        <v>0</v>
      </c>
      <c r="H132" s="34">
        <f t="shared" si="49"/>
        <v>254</v>
      </c>
      <c r="I132" s="34">
        <f t="shared" si="49"/>
        <v>2</v>
      </c>
      <c r="J132" s="34">
        <f t="shared" si="49"/>
        <v>16</v>
      </c>
      <c r="K132" s="34">
        <f t="shared" si="49"/>
        <v>272</v>
      </c>
      <c r="L132" s="59">
        <f t="shared" si="49"/>
        <v>102000</v>
      </c>
    </row>
    <row r="133" spans="1:12" ht="19.5" customHeight="1" x14ac:dyDescent="0.15">
      <c r="A133" s="87" t="s">
        <v>149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2" s="40" customFormat="1" ht="46.5" customHeight="1" x14ac:dyDescent="0.15">
      <c r="A134" s="89" t="s">
        <v>126</v>
      </c>
      <c r="B134" s="89"/>
      <c r="C134" s="89"/>
      <c r="D134" s="89" t="s">
        <v>129</v>
      </c>
      <c r="E134" s="89"/>
      <c r="F134" s="90" t="s">
        <v>127</v>
      </c>
      <c r="G134" s="90"/>
      <c r="H134" s="91"/>
      <c r="I134" s="91"/>
      <c r="J134" s="91"/>
      <c r="K134" s="92" t="s">
        <v>154</v>
      </c>
      <c r="L134" s="92"/>
    </row>
    <row r="135" spans="1:12" ht="14.25" x14ac:dyDescent="0.15">
      <c r="A135" s="28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61"/>
    </row>
    <row r="136" spans="1:12" ht="14.25" x14ac:dyDescent="0.15">
      <c r="A136" s="28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61"/>
    </row>
  </sheetData>
  <sheetProtection password="C4D7" sheet="1" objects="1" scenarios="1"/>
  <mergeCells count="137">
    <mergeCell ref="A132:B132"/>
    <mergeCell ref="C127:C128"/>
    <mergeCell ref="D127:G127"/>
    <mergeCell ref="H127:K127"/>
    <mergeCell ref="A124:B124"/>
    <mergeCell ref="D113:G113"/>
    <mergeCell ref="H113:K113"/>
    <mergeCell ref="A4:A6"/>
    <mergeCell ref="A24:A26"/>
    <mergeCell ref="B24:B26"/>
    <mergeCell ref="A41:A43"/>
    <mergeCell ref="B41:B43"/>
    <mergeCell ref="A39:B39"/>
    <mergeCell ref="D25:G25"/>
    <mergeCell ref="H25:K25"/>
    <mergeCell ref="C25:C26"/>
    <mergeCell ref="A22:B22"/>
    <mergeCell ref="C5:C6"/>
    <mergeCell ref="K111:L111"/>
    <mergeCell ref="A125:C125"/>
    <mergeCell ref="D125:E125"/>
    <mergeCell ref="F125:G125"/>
    <mergeCell ref="H125:J125"/>
    <mergeCell ref="C112:K112"/>
    <mergeCell ref="L112:L114"/>
    <mergeCell ref="C113:C114"/>
    <mergeCell ref="A110:B110"/>
    <mergeCell ref="C88:C89"/>
    <mergeCell ref="D88:G88"/>
    <mergeCell ref="C99:C100"/>
    <mergeCell ref="K125:L125"/>
    <mergeCell ref="K97:L97"/>
    <mergeCell ref="A98:A100"/>
    <mergeCell ref="H88:K88"/>
    <mergeCell ref="A126:A128"/>
    <mergeCell ref="B126:B128"/>
    <mergeCell ref="A111:C111"/>
    <mergeCell ref="D111:E111"/>
    <mergeCell ref="F111:G111"/>
    <mergeCell ref="H111:J111"/>
    <mergeCell ref="D99:G99"/>
    <mergeCell ref="H99:K99"/>
    <mergeCell ref="A2:L2"/>
    <mergeCell ref="A112:A114"/>
    <mergeCell ref="B112:B114"/>
    <mergeCell ref="C4:K4"/>
    <mergeCell ref="L4:L6"/>
    <mergeCell ref="F23:G23"/>
    <mergeCell ref="H23:J23"/>
    <mergeCell ref="K23:L23"/>
    <mergeCell ref="A40:C40"/>
    <mergeCell ref="D40:E40"/>
    <mergeCell ref="F40:G40"/>
    <mergeCell ref="H40:J40"/>
    <mergeCell ref="K40:L40"/>
    <mergeCell ref="A50:B50"/>
    <mergeCell ref="D42:G42"/>
    <mergeCell ref="H42:K42"/>
    <mergeCell ref="C42:C43"/>
    <mergeCell ref="A61:B61"/>
    <mergeCell ref="D53:G53"/>
    <mergeCell ref="H53:K53"/>
    <mergeCell ref="C53:C54"/>
    <mergeCell ref="H64:K64"/>
    <mergeCell ref="A63:A65"/>
    <mergeCell ref="B63:B65"/>
    <mergeCell ref="K3:L3"/>
    <mergeCell ref="A3:C3"/>
    <mergeCell ref="D3:E3"/>
    <mergeCell ref="F3:G3"/>
    <mergeCell ref="H3:J3"/>
    <mergeCell ref="A23:C23"/>
    <mergeCell ref="D23:E23"/>
    <mergeCell ref="D5:G5"/>
    <mergeCell ref="H5:K5"/>
    <mergeCell ref="C63:K63"/>
    <mergeCell ref="L63:L65"/>
    <mergeCell ref="A52:A54"/>
    <mergeCell ref="B52:B54"/>
    <mergeCell ref="B4:B6"/>
    <mergeCell ref="A73:B73"/>
    <mergeCell ref="A75:A77"/>
    <mergeCell ref="B75:B77"/>
    <mergeCell ref="C64:C65"/>
    <mergeCell ref="D64:G64"/>
    <mergeCell ref="A74:C74"/>
    <mergeCell ref="D74:E74"/>
    <mergeCell ref="F74:G74"/>
    <mergeCell ref="D76:G76"/>
    <mergeCell ref="H76:K76"/>
    <mergeCell ref="C76:C77"/>
    <mergeCell ref="A87:A89"/>
    <mergeCell ref="A134:C134"/>
    <mergeCell ref="D134:E134"/>
    <mergeCell ref="F134:G134"/>
    <mergeCell ref="H134:J134"/>
    <mergeCell ref="K134:L134"/>
    <mergeCell ref="H74:J74"/>
    <mergeCell ref="K74:L74"/>
    <mergeCell ref="A86:C86"/>
    <mergeCell ref="D86:E86"/>
    <mergeCell ref="F86:G86"/>
    <mergeCell ref="H86:J86"/>
    <mergeCell ref="K86:L86"/>
    <mergeCell ref="C75:K75"/>
    <mergeCell ref="L75:L77"/>
    <mergeCell ref="B87:B89"/>
    <mergeCell ref="B98:B100"/>
    <mergeCell ref="A85:B85"/>
    <mergeCell ref="A97:C97"/>
    <mergeCell ref="D97:E97"/>
    <mergeCell ref="F97:G97"/>
    <mergeCell ref="H97:J97"/>
    <mergeCell ref="C87:K87"/>
    <mergeCell ref="L87:L89"/>
    <mergeCell ref="C126:K126"/>
    <mergeCell ref="L126:L128"/>
    <mergeCell ref="A133:L133"/>
    <mergeCell ref="C24:K24"/>
    <mergeCell ref="L24:L26"/>
    <mergeCell ref="C41:K41"/>
    <mergeCell ref="L41:L43"/>
    <mergeCell ref="C52:K52"/>
    <mergeCell ref="L52:L54"/>
    <mergeCell ref="A62:C62"/>
    <mergeCell ref="D62:E62"/>
    <mergeCell ref="F62:G62"/>
    <mergeCell ref="H62:J62"/>
    <mergeCell ref="K62:L62"/>
    <mergeCell ref="A51:C51"/>
    <mergeCell ref="D51:E51"/>
    <mergeCell ref="F51:G51"/>
    <mergeCell ref="H51:J51"/>
    <mergeCell ref="K51:L51"/>
    <mergeCell ref="C98:K98"/>
    <mergeCell ref="L98:L100"/>
    <mergeCell ref="A96:B9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第 &amp;P 页</oddFooter>
  </headerFooter>
  <rowBreaks count="10" manualBreakCount="10">
    <brk id="23" max="11" man="1"/>
    <brk id="40" max="11" man="1"/>
    <brk id="51" max="11" man="1"/>
    <brk id="62" max="11" man="1"/>
    <brk id="74" max="11" man="1"/>
    <brk id="86" max="11" man="1"/>
    <brk id="97" max="11" man="1"/>
    <brk id="111" max="11" man="1"/>
    <brk id="125" max="11" man="1"/>
    <brk id="134" max="11" man="1"/>
  </rowBreaks>
  <ignoredErrors>
    <ignoredError sqref="D124:J1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"/>
  <sheetViews>
    <sheetView zoomScale="85" zoomScaleNormal="85" workbookViewId="0">
      <selection activeCell="A10" sqref="A7:N10"/>
    </sheetView>
  </sheetViews>
  <sheetFormatPr defaultRowHeight="13.5" x14ac:dyDescent="0.15"/>
  <cols>
    <col min="2" max="2" width="14.125" customWidth="1"/>
    <col min="13" max="13" width="10.125" customWidth="1"/>
    <col min="14" max="14" width="10.75" customWidth="1"/>
  </cols>
  <sheetData>
    <row r="1" spans="1:23" ht="21" customHeight="1" x14ac:dyDescent="0.15">
      <c r="A1" s="28" t="s">
        <v>155</v>
      </c>
    </row>
    <row r="2" spans="1:23" ht="57" customHeight="1" x14ac:dyDescent="0.15">
      <c r="A2" s="120" t="s">
        <v>156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3" s="36" customFormat="1" ht="35.25" customHeight="1" x14ac:dyDescent="0.15">
      <c r="A3" s="107" t="s">
        <v>158</v>
      </c>
      <c r="B3" s="107"/>
      <c r="C3" s="56"/>
      <c r="D3" s="56"/>
      <c r="E3" s="108" t="s">
        <v>159</v>
      </c>
      <c r="F3" s="108"/>
      <c r="G3" s="109"/>
      <c r="H3" s="109"/>
      <c r="I3" s="56"/>
      <c r="J3" s="56"/>
      <c r="K3" s="108" t="s">
        <v>160</v>
      </c>
      <c r="L3" s="108"/>
      <c r="M3" s="108" t="s">
        <v>161</v>
      </c>
      <c r="N3" s="108"/>
    </row>
    <row r="4" spans="1:23" ht="24.95" customHeight="1" x14ac:dyDescent="0.15">
      <c r="A4" s="119" t="s">
        <v>172</v>
      </c>
      <c r="B4" s="119"/>
      <c r="C4" s="119"/>
      <c r="D4" s="119"/>
      <c r="E4" s="119"/>
      <c r="F4" s="119"/>
      <c r="G4" s="119"/>
      <c r="H4" s="119"/>
      <c r="I4" s="119" t="s">
        <v>157</v>
      </c>
      <c r="J4" s="119"/>
      <c r="K4" s="119"/>
      <c r="L4" s="119"/>
      <c r="M4" s="119"/>
      <c r="N4" s="119"/>
    </row>
    <row r="5" spans="1:23" ht="24.95" customHeight="1" x14ac:dyDescent="0.15">
      <c r="A5" s="72" t="s">
        <v>0</v>
      </c>
      <c r="B5" s="75" t="s">
        <v>162</v>
      </c>
      <c r="C5" s="121" t="s">
        <v>1</v>
      </c>
      <c r="D5" s="121"/>
      <c r="E5" s="121"/>
      <c r="F5" s="122" t="s">
        <v>2</v>
      </c>
      <c r="G5" s="122"/>
      <c r="H5" s="122"/>
      <c r="I5" s="117" t="s">
        <v>1</v>
      </c>
      <c r="J5" s="117"/>
      <c r="K5" s="117"/>
      <c r="L5" s="118" t="s">
        <v>2</v>
      </c>
      <c r="M5" s="118"/>
      <c r="N5" s="118"/>
    </row>
    <row r="6" spans="1:23" ht="24.95" customHeight="1" x14ac:dyDescent="0.15">
      <c r="A6" s="72"/>
      <c r="B6" s="72"/>
      <c r="C6" s="3" t="s">
        <v>3</v>
      </c>
      <c r="D6" s="3" t="s">
        <v>4</v>
      </c>
      <c r="E6" s="3" t="s">
        <v>5</v>
      </c>
      <c r="F6" s="3" t="s">
        <v>3</v>
      </c>
      <c r="G6" s="3" t="s">
        <v>4</v>
      </c>
      <c r="H6" s="3" t="s">
        <v>5</v>
      </c>
      <c r="I6" s="54" t="s">
        <v>3</v>
      </c>
      <c r="J6" s="54" t="s">
        <v>4</v>
      </c>
      <c r="K6" s="54" t="s">
        <v>5</v>
      </c>
      <c r="L6" s="54" t="s">
        <v>3</v>
      </c>
      <c r="M6" s="54" t="s">
        <v>4</v>
      </c>
      <c r="N6" s="54" t="s">
        <v>5</v>
      </c>
    </row>
    <row r="7" spans="1:23" ht="24.95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23" ht="24.9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23" ht="24.95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23" ht="24.95" customHeight="1" x14ac:dyDescent="0.1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23" ht="24.95" customHeight="1" x14ac:dyDescent="0.15"/>
    <row r="12" spans="1:23" ht="24.95" customHeight="1" x14ac:dyDescent="0.15">
      <c r="A12" s="119" t="s">
        <v>173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23" t="s">
        <v>157</v>
      </c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1:23" ht="24.95" customHeight="1" x14ac:dyDescent="0.15">
      <c r="A13" s="96" t="s">
        <v>0</v>
      </c>
      <c r="B13" s="99" t="s">
        <v>112</v>
      </c>
      <c r="C13" s="84" t="s">
        <v>171</v>
      </c>
      <c r="D13" s="85"/>
      <c r="E13" s="85"/>
      <c r="F13" s="85"/>
      <c r="G13" s="85"/>
      <c r="H13" s="85"/>
      <c r="I13" s="85"/>
      <c r="J13" s="85"/>
      <c r="K13" s="85"/>
      <c r="L13" s="95" t="s">
        <v>130</v>
      </c>
      <c r="M13" s="110" t="s">
        <v>112</v>
      </c>
      <c r="N13" s="113" t="s">
        <v>171</v>
      </c>
      <c r="O13" s="114"/>
      <c r="P13" s="114"/>
      <c r="Q13" s="114"/>
      <c r="R13" s="114"/>
      <c r="S13" s="114"/>
      <c r="T13" s="114"/>
      <c r="U13" s="114"/>
      <c r="V13" s="114"/>
      <c r="W13" s="115" t="s">
        <v>130</v>
      </c>
    </row>
    <row r="14" spans="1:23" ht="24.95" customHeight="1" x14ac:dyDescent="0.15">
      <c r="A14" s="97"/>
      <c r="B14" s="100"/>
      <c r="C14" s="95" t="s">
        <v>125</v>
      </c>
      <c r="D14" s="88" t="s">
        <v>80</v>
      </c>
      <c r="E14" s="88"/>
      <c r="F14" s="88"/>
      <c r="G14" s="88"/>
      <c r="H14" s="88" t="s">
        <v>81</v>
      </c>
      <c r="I14" s="88"/>
      <c r="J14" s="88"/>
      <c r="K14" s="84"/>
      <c r="L14" s="95"/>
      <c r="M14" s="111"/>
      <c r="N14" s="115" t="s">
        <v>125</v>
      </c>
      <c r="O14" s="116" t="s">
        <v>80</v>
      </c>
      <c r="P14" s="116"/>
      <c r="Q14" s="116"/>
      <c r="R14" s="116"/>
      <c r="S14" s="116" t="s">
        <v>81</v>
      </c>
      <c r="T14" s="116"/>
      <c r="U14" s="116"/>
      <c r="V14" s="113"/>
      <c r="W14" s="115"/>
    </row>
    <row r="15" spans="1:23" ht="24.95" customHeight="1" x14ac:dyDescent="0.15">
      <c r="A15" s="98"/>
      <c r="B15" s="101"/>
      <c r="C15" s="88"/>
      <c r="D15" s="53" t="s">
        <v>78</v>
      </c>
      <c r="E15" s="53" t="s">
        <v>79</v>
      </c>
      <c r="F15" s="53" t="s">
        <v>82</v>
      </c>
      <c r="G15" s="53" t="s">
        <v>83</v>
      </c>
      <c r="H15" s="53" t="s">
        <v>78</v>
      </c>
      <c r="I15" s="53" t="s">
        <v>79</v>
      </c>
      <c r="J15" s="53" t="s">
        <v>82</v>
      </c>
      <c r="K15" s="52" t="s">
        <v>83</v>
      </c>
      <c r="L15" s="95"/>
      <c r="M15" s="112"/>
      <c r="N15" s="116"/>
      <c r="O15" s="30" t="s">
        <v>78</v>
      </c>
      <c r="P15" s="30" t="s">
        <v>79</v>
      </c>
      <c r="Q15" s="30" t="s">
        <v>82</v>
      </c>
      <c r="R15" s="30" t="s">
        <v>83</v>
      </c>
      <c r="S15" s="30" t="s">
        <v>78</v>
      </c>
      <c r="T15" s="30" t="s">
        <v>79</v>
      </c>
      <c r="U15" s="30" t="s">
        <v>82</v>
      </c>
      <c r="V15" s="45" t="s">
        <v>83</v>
      </c>
      <c r="W15" s="115"/>
    </row>
    <row r="16" spans="1:23" ht="24.95" customHeight="1" x14ac:dyDescent="0.1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ht="24.95" customHeight="1" x14ac:dyDescent="0.1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</row>
    <row r="18" spans="1:23" ht="24.95" customHeight="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23" ht="24.95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</row>
    <row r="20" spans="1:23" ht="24.95" customHeight="1" x14ac:dyDescent="0.15"/>
    <row r="21" spans="1:23" ht="24.95" customHeight="1" x14ac:dyDescent="0.15"/>
    <row r="22" spans="1:23" ht="20.100000000000001" customHeight="1" x14ac:dyDescent="0.15"/>
  </sheetData>
  <mergeCells count="29">
    <mergeCell ref="I5:K5"/>
    <mergeCell ref="L5:N5"/>
    <mergeCell ref="I4:N4"/>
    <mergeCell ref="A2:N2"/>
    <mergeCell ref="A13:A15"/>
    <mergeCell ref="B13:B15"/>
    <mergeCell ref="C13:K13"/>
    <mergeCell ref="L13:L15"/>
    <mergeCell ref="C14:C15"/>
    <mergeCell ref="A5:A6"/>
    <mergeCell ref="B5:B6"/>
    <mergeCell ref="C5:E5"/>
    <mergeCell ref="F5:H5"/>
    <mergeCell ref="A4:H4"/>
    <mergeCell ref="A12:L12"/>
    <mergeCell ref="M12:W12"/>
    <mergeCell ref="D14:G14"/>
    <mergeCell ref="H14:K14"/>
    <mergeCell ref="M13:M15"/>
    <mergeCell ref="N13:V13"/>
    <mergeCell ref="W13:W15"/>
    <mergeCell ref="N14:N15"/>
    <mergeCell ref="O14:R14"/>
    <mergeCell ref="S14:V14"/>
    <mergeCell ref="A3:B3"/>
    <mergeCell ref="K3:L3"/>
    <mergeCell ref="E3:F3"/>
    <mergeCell ref="M3:N3"/>
    <mergeCell ref="G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附件1普惠园核准确认表</vt:lpstr>
      <vt:lpstr>附件2人数、金额核准确认表</vt:lpstr>
      <vt:lpstr>附件3数据修改表</vt:lpstr>
      <vt:lpstr>附件1普惠园核准确认表!Print_Area</vt:lpstr>
      <vt:lpstr>附件2人数、金额核准确认表!Print_Area</vt:lpstr>
      <vt:lpstr>附件1普惠园核准确认表!Print_Titles</vt:lpstr>
      <vt:lpstr>附件2人数、金额核准确认表!Print_Titles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2016-04-28T02:10:58Z</dcterms:modified>
</cp:coreProperties>
</file>